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fos365-my.sharepoint.com/personal/samaric_efos_hr/Documents/2026-2028 (1)/MZOM 17102025/MZOM 20102025/"/>
    </mc:Choice>
  </mc:AlternateContent>
  <xr:revisionPtr revIDLastSave="1" documentId="11_24BF591F5BDA2A255F22AE7269DC61FDCDBF4821" xr6:coauthVersionLast="47" xr6:coauthVersionMax="47" xr10:uidLastSave="{AE463209-69AD-4F72-AF57-BA25FA57C93F}"/>
  <bookViews>
    <workbookView xWindow="3510" yWindow="3510" windowWidth="21600" windowHeight="11295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2" i="7" l="1"/>
  <c r="C40" i="7"/>
  <c r="G135" i="7"/>
  <c r="F135" i="7"/>
  <c r="E135" i="7"/>
  <c r="D135" i="7"/>
  <c r="C135" i="7"/>
  <c r="C140" i="7"/>
  <c r="G140" i="7"/>
  <c r="F140" i="7"/>
  <c r="E140" i="7"/>
  <c r="D140" i="7"/>
  <c r="C17" i="7"/>
  <c r="G34" i="7" l="1"/>
  <c r="F34" i="7"/>
  <c r="E34" i="7"/>
  <c r="D34" i="7"/>
  <c r="C34" i="7"/>
  <c r="G28" i="7"/>
  <c r="F28" i="7"/>
  <c r="E28" i="7"/>
  <c r="D28" i="7"/>
  <c r="D27" i="7" s="1"/>
  <c r="C28" i="7"/>
  <c r="C27" i="7" s="1"/>
  <c r="G27" i="7" l="1"/>
  <c r="G11" i="7" s="1"/>
  <c r="F27" i="7"/>
  <c r="E27" i="7"/>
  <c r="E11" i="7" l="1"/>
  <c r="F11" i="7"/>
  <c r="D10" i="7"/>
  <c r="E40" i="7"/>
  <c r="F40" i="7"/>
  <c r="G40" i="7"/>
  <c r="D40" i="7"/>
  <c r="G90" i="7"/>
  <c r="G91" i="7"/>
  <c r="F91" i="7"/>
  <c r="F90" i="7" s="1"/>
  <c r="E91" i="7"/>
  <c r="E90" i="7" s="1"/>
  <c r="D91" i="7"/>
  <c r="D90" i="7" s="1"/>
  <c r="C91" i="7"/>
  <c r="C90" i="7" s="1"/>
  <c r="E17" i="7"/>
  <c r="F17" i="7"/>
  <c r="G17" i="7"/>
  <c r="D17" i="7"/>
  <c r="E116" i="7"/>
  <c r="F116" i="7"/>
  <c r="G116" i="7"/>
  <c r="D116" i="7"/>
  <c r="C23" i="7"/>
  <c r="D23" i="7"/>
  <c r="E23" i="7"/>
  <c r="F23" i="7"/>
  <c r="G23" i="7"/>
  <c r="D132" i="7" l="1"/>
  <c r="D131" i="7" s="1"/>
  <c r="E132" i="7"/>
  <c r="E131" i="7" s="1"/>
  <c r="F132" i="7"/>
  <c r="F131" i="7" s="1"/>
  <c r="G132" i="7"/>
  <c r="G131" i="7" s="1"/>
  <c r="C131" i="7"/>
  <c r="G145" i="7"/>
  <c r="G139" i="7" s="1"/>
  <c r="F145" i="7"/>
  <c r="F139" i="7" s="1"/>
  <c r="E145" i="7"/>
  <c r="E139" i="7" s="1"/>
  <c r="D145" i="7"/>
  <c r="D139" i="7" s="1"/>
  <c r="C145" i="7"/>
  <c r="C139" i="7" s="1"/>
  <c r="G127" i="7"/>
  <c r="G126" i="7" s="1"/>
  <c r="F127" i="7"/>
  <c r="F126" i="7" s="1"/>
  <c r="E127" i="7"/>
  <c r="E126" i="7" s="1"/>
  <c r="D127" i="7"/>
  <c r="D126" i="7" s="1"/>
  <c r="C127" i="7"/>
  <c r="C126" i="7" s="1"/>
  <c r="G122" i="7"/>
  <c r="G115" i="7" s="1"/>
  <c r="F122" i="7"/>
  <c r="F115" i="7" s="1"/>
  <c r="E122" i="7"/>
  <c r="E115" i="7" s="1"/>
  <c r="D122" i="7"/>
  <c r="D115" i="7" s="1"/>
  <c r="D7" i="7" s="1"/>
  <c r="C122" i="7"/>
  <c r="C115" i="7" s="1"/>
  <c r="D53" i="7"/>
  <c r="E53" i="7"/>
  <c r="F53" i="7"/>
  <c r="G53" i="7"/>
  <c r="C53" i="7"/>
  <c r="D82" i="7"/>
  <c r="E82" i="7"/>
  <c r="F82" i="7"/>
  <c r="G82" i="7"/>
  <c r="D86" i="7"/>
  <c r="E86" i="7"/>
  <c r="F86" i="7"/>
  <c r="G86" i="7"/>
  <c r="C86" i="7"/>
  <c r="C82" i="7"/>
  <c r="D77" i="7"/>
  <c r="E77" i="7"/>
  <c r="F77" i="7"/>
  <c r="G77" i="7"/>
  <c r="C77" i="7"/>
  <c r="D70" i="7"/>
  <c r="E70" i="7"/>
  <c r="F70" i="7"/>
  <c r="G70" i="7"/>
  <c r="C70" i="7"/>
  <c r="D65" i="7"/>
  <c r="E65" i="7"/>
  <c r="F65" i="7"/>
  <c r="G65" i="7"/>
  <c r="D57" i="7"/>
  <c r="E57" i="7"/>
  <c r="F57" i="7"/>
  <c r="G57" i="7"/>
  <c r="C65" i="7"/>
  <c r="C57" i="7"/>
  <c r="D48" i="7"/>
  <c r="E48" i="7"/>
  <c r="F48" i="7"/>
  <c r="G48" i="7"/>
  <c r="C48" i="7"/>
  <c r="D45" i="7"/>
  <c r="D39" i="7" s="1"/>
  <c r="E45" i="7"/>
  <c r="E39" i="7" s="1"/>
  <c r="E5" i="7" s="1"/>
  <c r="F45" i="7"/>
  <c r="F39" i="7" s="1"/>
  <c r="F5" i="7" s="1"/>
  <c r="G45" i="7"/>
  <c r="G39" i="7" s="1"/>
  <c r="G5" i="7" s="1"/>
  <c r="C45" i="7"/>
  <c r="C39" i="7" s="1"/>
  <c r="D5" i="7" l="1"/>
  <c r="G114" i="7"/>
  <c r="E114" i="7"/>
  <c r="F114" i="7"/>
  <c r="C114" i="7"/>
  <c r="D114" i="7"/>
  <c r="D69" i="7"/>
  <c r="D8" i="7" s="1"/>
  <c r="C81" i="7"/>
  <c r="F69" i="7"/>
  <c r="G69" i="7"/>
  <c r="E81" i="7"/>
  <c r="D81" i="7"/>
  <c r="F81" i="7"/>
  <c r="D56" i="7"/>
  <c r="G56" i="7"/>
  <c r="F56" i="7"/>
  <c r="E56" i="7"/>
  <c r="F47" i="7"/>
  <c r="E47" i="7"/>
  <c r="G81" i="7"/>
  <c r="G47" i="7"/>
  <c r="D47" i="7"/>
  <c r="D6" i="7" s="1"/>
  <c r="C69" i="7"/>
  <c r="C56" i="7"/>
  <c r="C47" i="7"/>
  <c r="E69" i="7"/>
  <c r="G38" i="7" l="1"/>
  <c r="G6" i="7"/>
  <c r="E38" i="7"/>
  <c r="E6" i="7"/>
  <c r="F38" i="7"/>
  <c r="F6" i="7"/>
  <c r="D38" i="7"/>
  <c r="C38" i="7"/>
  <c r="D16" i="7" l="1"/>
  <c r="E16" i="7"/>
  <c r="F16" i="7"/>
  <c r="G16" i="7"/>
  <c r="C16" i="7"/>
  <c r="C15" i="7" s="1"/>
  <c r="C14" i="7" s="1"/>
  <c r="E4" i="7" l="1"/>
  <c r="E3" i="7" s="1"/>
  <c r="E15" i="7"/>
  <c r="E14" i="7" s="1"/>
  <c r="G15" i="7"/>
  <c r="G14" i="7" s="1"/>
  <c r="G4" i="7"/>
  <c r="G3" i="7" s="1"/>
  <c r="F4" i="7"/>
  <c r="F3" i="7" s="1"/>
  <c r="F15" i="7"/>
  <c r="F14" i="7" s="1"/>
  <c r="D15" i="7"/>
  <c r="D14" i="7" s="1"/>
  <c r="D4" i="7"/>
  <c r="D3" i="7" s="1"/>
</calcChain>
</file>

<file path=xl/sharedStrings.xml><?xml version="1.0" encoding="utf-8"?>
<sst xmlns="http://schemas.openxmlformats.org/spreadsheetml/2006/main" count="252" uniqueCount="64">
  <si>
    <t>Opći prihodi i primici</t>
  </si>
  <si>
    <t>Sredstva učešća za pomoći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</si>
  <si>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</si>
  <si>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</si>
  <si>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</si>
  <si>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</si>
  <si>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</si>
  <si>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</si>
  <si>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</si>
  <si>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</si>
  <si>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</si>
  <si>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</si>
  <si>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K679084</t>
  </si>
  <si>
    <t>OP KONKURENTNOST I KOHEZIJA 2014.-2020., PRIORITET 1, 9 i 10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</si>
  <si>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</si>
  <si>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</si>
  <si>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</si>
  <si>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</si>
  <si>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</si>
  <si>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</si>
  <si>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</si>
  <si>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</si>
  <si>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</si>
  <si>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</si>
  <si>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</si>
  <si>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</si>
  <si>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</si>
  <si>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</si>
  <si>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</si>
  <si>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</si>
  <si>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</si>
  <si>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</si>
  <si>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</si>
  <si>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</si>
  <si>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</si>
  <si>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</si>
  <si>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</si>
  <si>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</si>
  <si>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</si>
  <si>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</si>
  <si>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3705</t>
  </si>
  <si>
    <t>VISOKO OBRAZOVANJE</t>
  </si>
  <si>
    <t>61</t>
  </si>
  <si>
    <t xml:space="preserve">BROJČANA OZNAKA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</si>
  <si>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</si>
  <si>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</si>
  <si>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</si>
  <si>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</si>
  <si>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</si>
  <si>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</si>
  <si>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</si>
  <si>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A111111</t>
  </si>
  <si>
    <t>A222222</t>
  </si>
  <si>
    <t>PROGRAMSKO I OSTALO FINANCIRANJE SVEUČILIŠTA U OSIJEKU - IZ EVIDENCIJSKIH PRIHODA</t>
  </si>
  <si>
    <t>Dodatna ulaganja u građevinskim objektima</t>
  </si>
  <si>
    <t>A679071</t>
  </si>
  <si>
    <t>EU PROJEKTI SVEUČILIŠTA U OSIJEKU ( IZ EVIDENCIJSKIH PRIHODA )</t>
  </si>
  <si>
    <t>Ostali prihodi z aposebne namjene</t>
  </si>
  <si>
    <t xml:space="preserve">Pomoći EU </t>
  </si>
  <si>
    <t>17.10.2025.</t>
  </si>
  <si>
    <t>Prihodi od nefin. Imovine i nadoknada šteta s osnove osiguranja</t>
  </si>
  <si>
    <t>NPOO</t>
  </si>
  <si>
    <t>Pomoći dana u inozemstvo i unutar općeg proračuna</t>
  </si>
  <si>
    <t>EKONOMSKI FAKULTET U OSIJEKU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</si>
</sst>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8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>
      <alignment horizontal="right" vertical="center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Border="1">
      <alignment horizontal="right" vertical="center"/>
    </xf>
    <xf numFmtId="0" fontId="12" fillId="27" borderId="4" xfId="49" quotePrefix="1" applyFill="1" applyAlignment="1">
      <alignment horizontal="left" vertical="center" indent="7"/>
    </xf>
    <xf numFmtId="0" fontId="12" fillId="27" borderId="4" xfId="49" quotePrefix="1" applyFill="1" applyAlignment="1">
      <alignment horizontal="left" vertical="center" indent="5"/>
    </xf>
    <xf numFmtId="0" fontId="12" fillId="27" borderId="4" xfId="49" quotePrefix="1" applyFill="1">
      <alignment horizontal="left" vertical="center" indent="1"/>
    </xf>
    <xf numFmtId="3" fontId="12" fillId="27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indent="5"/>
    </xf>
    <xf numFmtId="0" fontId="12" fillId="28" borderId="4" xfId="49" quotePrefix="1" applyFill="1">
      <alignment horizontal="left" vertical="center" indent="1"/>
    </xf>
    <xf numFmtId="3" fontId="12" fillId="28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wrapText="1" indent="1"/>
    </xf>
    <xf numFmtId="0" fontId="12" fillId="27" borderId="4" xfId="49" quotePrefix="1" applyFill="1" applyAlignment="1">
      <alignment horizontal="left" vertical="center" wrapText="1" indent="1"/>
    </xf>
    <xf numFmtId="0" fontId="12" fillId="27" borderId="4" xfId="49" quotePrefix="1" applyFill="1" applyAlignment="1">
      <alignment horizontal="center" vertical="center"/>
    </xf>
    <xf numFmtId="0" fontId="12" fillId="0" borderId="0" xfId="49" applyFill="1" applyBorder="1" applyAlignment="1">
      <alignment horizontal="left" vertical="center" indent="9"/>
    </xf>
    <xf numFmtId="0" fontId="12" fillId="0" borderId="7" xfId="49" quotePrefix="1" applyFill="1" applyBorder="1" applyAlignment="1">
      <alignment horizontal="left" vertical="center" indent="7"/>
    </xf>
    <xf numFmtId="0" fontId="12" fillId="0" borderId="7" xfId="49" quotePrefix="1" applyFill="1" applyBorder="1">
      <alignment horizontal="left" vertical="center" indent="1"/>
    </xf>
    <xf numFmtId="3" fontId="13" fillId="0" borderId="3" xfId="0" quotePrefix="1" applyNumberFormat="1" applyFont="1" applyBorder="1" applyAlignment="1">
      <alignment horizontal="center" vertical="center" wrapText="1"/>
    </xf>
  </cellXfs>
  <cellStyles count="51">
    <cellStyle name="Normal" xfId="0" builtinId="0"/>
    <cellStyle name="Normal 2" xfId="3" xr:uid="{00000000-0005-0000-0000-000000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50"/>
  <sheetViews>
    <sheetView tabSelected="1" workbookViewId="0">
      <pane xSplit="2" ySplit="2" topLeftCell="C4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ColWidth="9.140625" defaultRowHeight="15" x14ac:dyDescent="0.25"/>
  <cols>
    <col min="1" max="1" width="17.28515625" customWidth="1"/>
    <col min="2" max="2" width="51.42578125" customWidth="1"/>
    <col min="3" max="7" width="13.28515625" customWidth="1"/>
  </cols>
  <sheetData>
    <row r="2" spans="1:7" ht="51" x14ac:dyDescent="0.25">
      <c r="A2" s="5" t="s">
        <v>43</v>
      </c>
      <c r="B2" s="5" t="s">
        <v>63</v>
      </c>
      <c r="C2" s="5" t="s">
        <v>47</v>
      </c>
      <c r="D2" s="5" t="s">
        <v>48</v>
      </c>
      <c r="E2" s="6" t="s">
        <v>49</v>
      </c>
      <c r="F2" s="6" t="s">
        <v>45</v>
      </c>
      <c r="G2" s="6" t="s">
        <v>50</v>
      </c>
    </row>
    <row r="3" spans="1:7" hidden="1" x14ac:dyDescent="0.25">
      <c r="A3" s="5"/>
      <c r="B3" s="5"/>
      <c r="C3" s="5"/>
      <c r="D3" s="27">
        <f>SUM(D4:D13)</f>
        <v>5897880</v>
      </c>
      <c r="E3" s="27">
        <f t="shared" ref="E3:G3" si="0">SUM(E4:E13)</f>
        <v>6487838</v>
      </c>
      <c r="F3" s="27">
        <f t="shared" si="0"/>
        <v>6289583</v>
      </c>
      <c r="G3" s="27">
        <f t="shared" si="0"/>
        <v>6235205</v>
      </c>
    </row>
    <row r="4" spans="1:7" x14ac:dyDescent="0.25">
      <c r="A4" s="25">
        <v>11</v>
      </c>
      <c r="B4" s="26" t="s">
        <v>0</v>
      </c>
      <c r="C4" s="10"/>
      <c r="D4" s="10">
        <f>D16</f>
        <v>4523001</v>
      </c>
      <c r="E4" s="10">
        <f>E16</f>
        <v>5082149</v>
      </c>
      <c r="F4" s="10">
        <f t="shared" ref="F4:G4" si="1">F16</f>
        <v>5216592</v>
      </c>
      <c r="G4" s="10">
        <f t="shared" si="1"/>
        <v>5234178</v>
      </c>
    </row>
    <row r="5" spans="1:7" x14ac:dyDescent="0.25">
      <c r="A5" s="3">
        <v>31</v>
      </c>
      <c r="B5" s="2" t="s">
        <v>10</v>
      </c>
      <c r="C5" s="4"/>
      <c r="D5" s="4">
        <f>D39</f>
        <v>111335</v>
      </c>
      <c r="E5" s="4">
        <f>E39</f>
        <v>164135</v>
      </c>
      <c r="F5" s="4">
        <f t="shared" ref="F5:G5" si="2">F39</f>
        <v>137135</v>
      </c>
      <c r="G5" s="4">
        <f t="shared" si="2"/>
        <v>137135</v>
      </c>
    </row>
    <row r="6" spans="1:7" x14ac:dyDescent="0.25">
      <c r="A6" s="3">
        <v>43</v>
      </c>
      <c r="B6" s="2" t="s">
        <v>4</v>
      </c>
      <c r="C6" s="4"/>
      <c r="D6" s="4">
        <f>D47</f>
        <v>1148800</v>
      </c>
      <c r="E6" s="4">
        <f>E47</f>
        <v>1097800</v>
      </c>
      <c r="F6" s="4">
        <f t="shared" ref="F6:G6" si="3">F47</f>
        <v>824800</v>
      </c>
      <c r="G6" s="4">
        <f t="shared" si="3"/>
        <v>770300</v>
      </c>
    </row>
    <row r="7" spans="1:7" x14ac:dyDescent="0.25">
      <c r="A7" s="3">
        <v>51</v>
      </c>
      <c r="B7" s="2" t="s">
        <v>6</v>
      </c>
      <c r="C7" s="4"/>
      <c r="D7" s="4">
        <f>D115</f>
        <v>0</v>
      </c>
      <c r="E7" s="4"/>
      <c r="F7" s="4"/>
      <c r="G7" s="4"/>
    </row>
    <row r="8" spans="1:7" x14ac:dyDescent="0.25">
      <c r="A8" s="3">
        <v>52</v>
      </c>
      <c r="B8" s="2" t="s">
        <v>7</v>
      </c>
      <c r="C8" s="4"/>
      <c r="D8" s="4">
        <f>D69+D139</f>
        <v>114534</v>
      </c>
      <c r="E8" s="4"/>
      <c r="F8" s="4"/>
      <c r="G8" s="4"/>
    </row>
    <row r="9" spans="1:7" x14ac:dyDescent="0.25">
      <c r="A9" s="3">
        <v>61</v>
      </c>
      <c r="B9" s="2" t="s">
        <v>8</v>
      </c>
      <c r="C9" s="4"/>
      <c r="D9" s="4"/>
      <c r="E9" s="4"/>
      <c r="F9" s="4"/>
      <c r="G9" s="4"/>
    </row>
    <row r="10" spans="1:7" x14ac:dyDescent="0.25">
      <c r="A10" s="3">
        <v>7</v>
      </c>
      <c r="B10" s="2" t="s">
        <v>60</v>
      </c>
      <c r="C10" s="4"/>
      <c r="D10" s="4">
        <f>D90</f>
        <v>210</v>
      </c>
      <c r="E10" s="4"/>
      <c r="F10" s="4"/>
      <c r="G10" s="4"/>
    </row>
    <row r="11" spans="1:7" x14ac:dyDescent="0.25">
      <c r="A11" s="3">
        <v>581</v>
      </c>
      <c r="B11" s="2" t="s">
        <v>11</v>
      </c>
      <c r="C11" s="4"/>
      <c r="D11" s="4"/>
      <c r="E11" s="4">
        <f>E27</f>
        <v>143754</v>
      </c>
      <c r="F11" s="4">
        <f t="shared" ref="F11:G11" si="4">F27</f>
        <v>111056</v>
      </c>
      <c r="G11" s="4">
        <f t="shared" si="4"/>
        <v>93592</v>
      </c>
    </row>
    <row r="12" spans="1:7" x14ac:dyDescent="0.25">
      <c r="A12" s="3">
        <v>5761</v>
      </c>
      <c r="B12" s="2" t="s">
        <v>15</v>
      </c>
      <c r="C12" s="4"/>
      <c r="D12" s="4"/>
      <c r="E12" s="4"/>
      <c r="F12" s="4"/>
      <c r="G12" s="4"/>
    </row>
    <row r="13" spans="1:7" x14ac:dyDescent="0.25">
      <c r="A13" s="11">
        <v>563</v>
      </c>
      <c r="B13" s="12" t="s">
        <v>14</v>
      </c>
      <c r="C13" s="13"/>
      <c r="D13" s="13"/>
      <c r="E13" s="13"/>
      <c r="F13" s="13"/>
      <c r="G13" s="13"/>
    </row>
    <row r="14" spans="1:7" x14ac:dyDescent="0.25">
      <c r="A14" s="8" t="s">
        <v>40</v>
      </c>
      <c r="B14" s="9" t="s">
        <v>41</v>
      </c>
      <c r="C14" s="10">
        <f>C15+C38+C114</f>
        <v>5565923.7000000011</v>
      </c>
      <c r="D14" s="10">
        <f>D15+D38+D114</f>
        <v>5955269</v>
      </c>
      <c r="E14" s="10">
        <f t="shared" ref="E14:G14" si="5">E15+E38</f>
        <v>6487838</v>
      </c>
      <c r="F14" s="10">
        <f t="shared" si="5"/>
        <v>6289583</v>
      </c>
      <c r="G14" s="10">
        <f t="shared" si="5"/>
        <v>6235205</v>
      </c>
    </row>
    <row r="15" spans="1:7" x14ac:dyDescent="0.25">
      <c r="A15" s="18" t="s">
        <v>51</v>
      </c>
      <c r="B15" s="19" t="s">
        <v>2</v>
      </c>
      <c r="C15" s="20">
        <f>C16</f>
        <v>4377325.6100000003</v>
      </c>
      <c r="D15" s="20">
        <f t="shared" ref="D15" si="6">D16</f>
        <v>4523001</v>
      </c>
      <c r="E15" s="20">
        <f>E16+E27</f>
        <v>5225903</v>
      </c>
      <c r="F15" s="20">
        <f>F16+F27</f>
        <v>5327648</v>
      </c>
      <c r="G15" s="20">
        <f>G16+G27</f>
        <v>5327770</v>
      </c>
    </row>
    <row r="16" spans="1:7" x14ac:dyDescent="0.25">
      <c r="A16" s="14" t="s">
        <v>25</v>
      </c>
      <c r="B16" s="16" t="s">
        <v>0</v>
      </c>
      <c r="C16" s="17">
        <f>C17+C23</f>
        <v>4377325.6100000003</v>
      </c>
      <c r="D16" s="17">
        <f t="shared" ref="D16:G16" si="7">D17+D23</f>
        <v>4523001</v>
      </c>
      <c r="E16" s="17">
        <f t="shared" si="7"/>
        <v>5082149</v>
      </c>
      <c r="F16" s="17">
        <f t="shared" si="7"/>
        <v>5216592</v>
      </c>
      <c r="G16" s="17">
        <f t="shared" si="7"/>
        <v>5234178</v>
      </c>
    </row>
    <row r="17" spans="1:7" x14ac:dyDescent="0.25">
      <c r="A17" s="3">
        <v>3</v>
      </c>
      <c r="B17" s="2" t="s">
        <v>44</v>
      </c>
      <c r="C17" s="4">
        <f>SUM(C18:C22)</f>
        <v>4348223.4700000007</v>
      </c>
      <c r="D17" s="4">
        <f>SUM(D18:D22)</f>
        <v>4466501</v>
      </c>
      <c r="E17" s="4">
        <f t="shared" ref="E17:G17" si="8">SUM(E18:E22)</f>
        <v>5059349</v>
      </c>
      <c r="F17" s="4">
        <f t="shared" si="8"/>
        <v>5193792</v>
      </c>
      <c r="G17" s="4">
        <f t="shared" si="8"/>
        <v>5210178</v>
      </c>
    </row>
    <row r="18" spans="1:7" x14ac:dyDescent="0.25">
      <c r="A18" s="7" t="s">
        <v>9</v>
      </c>
      <c r="B18" s="2" t="s">
        <v>27</v>
      </c>
      <c r="C18" s="4">
        <v>3933157.66</v>
      </c>
      <c r="D18" s="4">
        <v>4049130</v>
      </c>
      <c r="E18" s="4">
        <v>4602392</v>
      </c>
      <c r="F18" s="4">
        <v>4684885</v>
      </c>
      <c r="G18" s="4">
        <v>4719624</v>
      </c>
    </row>
    <row r="19" spans="1:7" x14ac:dyDescent="0.25">
      <c r="A19" s="7" t="s">
        <v>16</v>
      </c>
      <c r="B19" s="2" t="s">
        <v>26</v>
      </c>
      <c r="C19" s="4">
        <v>413768.4</v>
      </c>
      <c r="D19" s="4">
        <v>415971</v>
      </c>
      <c r="E19" s="4">
        <v>451857</v>
      </c>
      <c r="F19" s="4">
        <v>503807</v>
      </c>
      <c r="G19" s="4">
        <v>485454</v>
      </c>
    </row>
    <row r="20" spans="1:7" x14ac:dyDescent="0.25">
      <c r="A20" s="7" t="s">
        <v>17</v>
      </c>
      <c r="B20" s="2" t="s">
        <v>28</v>
      </c>
      <c r="C20" s="4">
        <v>368.37</v>
      </c>
      <c r="D20" s="4">
        <v>300</v>
      </c>
      <c r="E20" s="4">
        <v>400</v>
      </c>
      <c r="F20" s="4">
        <v>400</v>
      </c>
      <c r="G20" s="4">
        <v>400</v>
      </c>
    </row>
    <row r="21" spans="1:7" x14ac:dyDescent="0.25">
      <c r="A21" s="7" t="s">
        <v>18</v>
      </c>
      <c r="B21" s="2" t="s">
        <v>29</v>
      </c>
      <c r="C21" s="4">
        <v>929.04</v>
      </c>
      <c r="D21" s="4">
        <v>1100</v>
      </c>
      <c r="E21" s="4">
        <v>4700</v>
      </c>
      <c r="F21" s="4">
        <v>4700</v>
      </c>
      <c r="G21" s="4">
        <v>4700</v>
      </c>
    </row>
    <row r="22" spans="1:7" x14ac:dyDescent="0.25">
      <c r="A22" s="7" t="s">
        <v>21</v>
      </c>
      <c r="B22" s="2" t="s">
        <v>33</v>
      </c>
      <c r="C22" s="4"/>
      <c r="D22" s="4"/>
      <c r="E22" s="4"/>
      <c r="F22" s="4"/>
      <c r="G22" s="4"/>
    </row>
    <row r="23" spans="1:7" x14ac:dyDescent="0.25">
      <c r="A23" s="3">
        <v>4</v>
      </c>
      <c r="B23" s="2" t="s">
        <v>46</v>
      </c>
      <c r="C23" s="4">
        <f>C24+C25+C26</f>
        <v>29102.14</v>
      </c>
      <c r="D23" s="4">
        <f t="shared" ref="D23:G23" si="9">D24+D25+D26</f>
        <v>56500</v>
      </c>
      <c r="E23" s="4">
        <f t="shared" si="9"/>
        <v>22800</v>
      </c>
      <c r="F23" s="4">
        <f t="shared" si="9"/>
        <v>22800</v>
      </c>
      <c r="G23" s="4">
        <f t="shared" si="9"/>
        <v>24000</v>
      </c>
    </row>
    <row r="24" spans="1:7" x14ac:dyDescent="0.25">
      <c r="A24" s="7" t="s">
        <v>19</v>
      </c>
      <c r="B24" s="2" t="s">
        <v>37</v>
      </c>
      <c r="C24" s="4"/>
      <c r="D24" s="4"/>
      <c r="E24" s="4"/>
      <c r="F24" s="4"/>
      <c r="G24" s="4"/>
    </row>
    <row r="25" spans="1:7" x14ac:dyDescent="0.25">
      <c r="A25" s="7" t="s">
        <v>20</v>
      </c>
      <c r="B25" s="2" t="s">
        <v>30</v>
      </c>
      <c r="C25" s="4">
        <v>29102.14</v>
      </c>
      <c r="D25" s="4">
        <v>56500</v>
      </c>
      <c r="E25" s="4">
        <v>22800</v>
      </c>
      <c r="F25" s="4">
        <v>22800</v>
      </c>
      <c r="G25" s="4">
        <v>24000</v>
      </c>
    </row>
    <row r="26" spans="1:7" x14ac:dyDescent="0.25">
      <c r="A26" s="7" t="s">
        <v>22</v>
      </c>
      <c r="B26" s="2" t="s">
        <v>31</v>
      </c>
      <c r="C26" s="4"/>
      <c r="D26" s="4"/>
      <c r="E26" s="4"/>
      <c r="F26" s="4"/>
      <c r="G26" s="4"/>
    </row>
    <row r="27" spans="1:7" x14ac:dyDescent="0.25">
      <c r="A27" s="14">
        <v>581</v>
      </c>
      <c r="B27" s="16" t="s">
        <v>61</v>
      </c>
      <c r="C27" s="17">
        <f>C28+C34</f>
        <v>0</v>
      </c>
      <c r="D27" s="17">
        <f t="shared" ref="D27:G27" si="10">D28+D34</f>
        <v>0</v>
      </c>
      <c r="E27" s="17">
        <f t="shared" si="10"/>
        <v>143754</v>
      </c>
      <c r="F27" s="17">
        <f t="shared" si="10"/>
        <v>111056</v>
      </c>
      <c r="G27" s="17">
        <f t="shared" si="10"/>
        <v>93592</v>
      </c>
    </row>
    <row r="28" spans="1:7" x14ac:dyDescent="0.25">
      <c r="A28" s="3">
        <v>3</v>
      </c>
      <c r="B28" s="2" t="s">
        <v>44</v>
      </c>
      <c r="C28" s="4">
        <f>C29+C30</f>
        <v>0</v>
      </c>
      <c r="D28" s="4">
        <f>SUM(D29:D33)</f>
        <v>0</v>
      </c>
      <c r="E28" s="4">
        <f t="shared" ref="E28" si="11">SUM(E29:E33)</f>
        <v>46575</v>
      </c>
      <c r="F28" s="4">
        <f t="shared" ref="F28" si="12">SUM(F29:F33)</f>
        <v>103494</v>
      </c>
      <c r="G28" s="4">
        <f t="shared" ref="G28" si="13">SUM(G29:G33)</f>
        <v>89557</v>
      </c>
    </row>
    <row r="29" spans="1:7" x14ac:dyDescent="0.25">
      <c r="A29" s="7" t="s">
        <v>9</v>
      </c>
      <c r="B29" s="2" t="s">
        <v>27</v>
      </c>
      <c r="C29" s="4"/>
      <c r="D29" s="4"/>
      <c r="E29" s="4"/>
      <c r="F29" s="4"/>
      <c r="G29" s="4"/>
    </row>
    <row r="30" spans="1:7" x14ac:dyDescent="0.25">
      <c r="A30" s="7" t="s">
        <v>16</v>
      </c>
      <c r="B30" s="2" t="s">
        <v>26</v>
      </c>
      <c r="C30" s="4"/>
      <c r="D30" s="4"/>
      <c r="E30" s="4">
        <v>46575</v>
      </c>
      <c r="F30" s="4">
        <v>103494</v>
      </c>
      <c r="G30" s="4">
        <v>89557</v>
      </c>
    </row>
    <row r="31" spans="1:7" x14ac:dyDescent="0.25">
      <c r="A31" s="7" t="s">
        <v>17</v>
      </c>
      <c r="B31" s="2" t="s">
        <v>28</v>
      </c>
      <c r="C31" s="4"/>
      <c r="D31" s="4"/>
      <c r="E31" s="4"/>
      <c r="F31" s="4"/>
      <c r="G31" s="4"/>
    </row>
    <row r="32" spans="1:7" x14ac:dyDescent="0.25">
      <c r="A32" s="7" t="s">
        <v>18</v>
      </c>
      <c r="B32" s="2" t="s">
        <v>29</v>
      </c>
      <c r="C32" s="4"/>
      <c r="D32" s="4"/>
      <c r="E32" s="4"/>
      <c r="F32" s="4"/>
      <c r="G32" s="4"/>
    </row>
    <row r="33" spans="1:7" x14ac:dyDescent="0.25">
      <c r="A33" s="7" t="s">
        <v>21</v>
      </c>
      <c r="B33" s="2" t="s">
        <v>33</v>
      </c>
      <c r="C33" s="4"/>
      <c r="D33" s="4"/>
      <c r="E33" s="4"/>
      <c r="F33" s="4"/>
      <c r="G33" s="4"/>
    </row>
    <row r="34" spans="1:7" x14ac:dyDescent="0.25">
      <c r="A34" s="3">
        <v>4</v>
      </c>
      <c r="B34" s="2" t="s">
        <v>46</v>
      </c>
      <c r="C34" s="4">
        <f>C35+C36+C37</f>
        <v>0</v>
      </c>
      <c r="D34" s="4">
        <f t="shared" ref="D34:G34" si="14">D35+D36+D37</f>
        <v>0</v>
      </c>
      <c r="E34" s="4">
        <f t="shared" si="14"/>
        <v>97179</v>
      </c>
      <c r="F34" s="4">
        <f t="shared" si="14"/>
        <v>7562</v>
      </c>
      <c r="G34" s="4">
        <f t="shared" si="14"/>
        <v>4035</v>
      </c>
    </row>
    <row r="35" spans="1:7" x14ac:dyDescent="0.25">
      <c r="A35" s="7" t="s">
        <v>19</v>
      </c>
      <c r="B35" s="2" t="s">
        <v>37</v>
      </c>
      <c r="C35" s="4"/>
      <c r="D35" s="4"/>
      <c r="E35" s="4"/>
      <c r="F35" s="4"/>
      <c r="G35" s="4"/>
    </row>
    <row r="36" spans="1:7" x14ac:dyDescent="0.25">
      <c r="A36" s="7" t="s">
        <v>20</v>
      </c>
      <c r="B36" s="2" t="s">
        <v>30</v>
      </c>
      <c r="C36" s="4"/>
      <c r="D36" s="4"/>
      <c r="E36" s="4">
        <v>97179</v>
      </c>
      <c r="F36" s="4">
        <v>7562</v>
      </c>
      <c r="G36" s="4">
        <v>4035</v>
      </c>
    </row>
    <row r="37" spans="1:7" x14ac:dyDescent="0.25">
      <c r="A37" s="7" t="s">
        <v>22</v>
      </c>
      <c r="B37" s="2" t="s">
        <v>31</v>
      </c>
      <c r="C37" s="4"/>
      <c r="D37" s="4"/>
      <c r="E37" s="4"/>
      <c r="F37" s="4"/>
      <c r="G37" s="4"/>
    </row>
    <row r="38" spans="1:7" ht="22.5" x14ac:dyDescent="0.25">
      <c r="A38" s="18" t="s">
        <v>52</v>
      </c>
      <c r="B38" s="21" t="s">
        <v>53</v>
      </c>
      <c r="C38" s="20">
        <f>C39+C47+C56+C69+C81</f>
        <v>1049646.6900000002</v>
      </c>
      <c r="D38" s="20">
        <f>D39+D47+D56+D69+D81+D90</f>
        <v>1263879</v>
      </c>
      <c r="E38" s="20">
        <f>E39+E47+E56+E69+E81+E90</f>
        <v>1261935</v>
      </c>
      <c r="F38" s="20">
        <f t="shared" ref="F38:G38" si="15">F39+F47+F56+F69+F81+F90</f>
        <v>961935</v>
      </c>
      <c r="G38" s="20">
        <f t="shared" si="15"/>
        <v>907435</v>
      </c>
    </row>
    <row r="39" spans="1:7" x14ac:dyDescent="0.25">
      <c r="A39" s="14" t="s">
        <v>9</v>
      </c>
      <c r="B39" s="16" t="s">
        <v>10</v>
      </c>
      <c r="C39" s="17">
        <f>C40+C45</f>
        <v>112005.43000000001</v>
      </c>
      <c r="D39" s="17">
        <f>D40+D45</f>
        <v>111335</v>
      </c>
      <c r="E39" s="17">
        <f t="shared" ref="E39:G39" si="16">E40+E45</f>
        <v>164135</v>
      </c>
      <c r="F39" s="17">
        <f t="shared" si="16"/>
        <v>137135</v>
      </c>
      <c r="G39" s="17">
        <f t="shared" si="16"/>
        <v>137135</v>
      </c>
    </row>
    <row r="40" spans="1:7" x14ac:dyDescent="0.25">
      <c r="A40" s="3">
        <v>3</v>
      </c>
      <c r="B40" s="2" t="s">
        <v>44</v>
      </c>
      <c r="C40" s="4">
        <f>SUM(C41:C44)</f>
        <v>105780.04000000001</v>
      </c>
      <c r="D40" s="4">
        <f>SUM(D41:D44)</f>
        <v>111335</v>
      </c>
      <c r="E40" s="4">
        <f t="shared" ref="E40:G40" si="17">SUM(E41:E44)</f>
        <v>134135</v>
      </c>
      <c r="F40" s="4">
        <f t="shared" si="17"/>
        <v>107135</v>
      </c>
      <c r="G40" s="4">
        <f t="shared" si="17"/>
        <v>107135</v>
      </c>
    </row>
    <row r="41" spans="1:7" x14ac:dyDescent="0.25">
      <c r="A41" s="7" t="s">
        <v>9</v>
      </c>
      <c r="B41" s="2" t="s">
        <v>27</v>
      </c>
      <c r="C41" s="4">
        <v>9375.5499999999993</v>
      </c>
      <c r="D41" s="4">
        <v>15000</v>
      </c>
      <c r="E41" s="4">
        <v>14000</v>
      </c>
      <c r="F41" s="4">
        <v>14000</v>
      </c>
      <c r="G41" s="4">
        <v>14000</v>
      </c>
    </row>
    <row r="42" spans="1:7" x14ac:dyDescent="0.25">
      <c r="A42" s="7" t="s">
        <v>16</v>
      </c>
      <c r="B42" s="2" t="s">
        <v>26</v>
      </c>
      <c r="C42" s="4">
        <v>94474.36</v>
      </c>
      <c r="D42" s="4">
        <v>94135</v>
      </c>
      <c r="E42" s="4">
        <v>115935</v>
      </c>
      <c r="F42" s="4">
        <v>90935</v>
      </c>
      <c r="G42" s="4">
        <v>90935</v>
      </c>
    </row>
    <row r="43" spans="1:7" x14ac:dyDescent="0.25">
      <c r="A43" s="7" t="s">
        <v>17</v>
      </c>
      <c r="B43" s="2" t="s">
        <v>28</v>
      </c>
      <c r="C43" s="4">
        <v>137.41</v>
      </c>
      <c r="D43" s="4">
        <v>200</v>
      </c>
      <c r="E43" s="4">
        <v>200</v>
      </c>
      <c r="F43" s="4">
        <v>200</v>
      </c>
      <c r="G43" s="4">
        <v>200</v>
      </c>
    </row>
    <row r="44" spans="1:7" x14ac:dyDescent="0.25">
      <c r="A44" s="7">
        <v>38</v>
      </c>
      <c r="B44" s="2" t="s">
        <v>33</v>
      </c>
      <c r="C44" s="4">
        <v>1792.72</v>
      </c>
      <c r="D44" s="4">
        <v>2000</v>
      </c>
      <c r="E44" s="4">
        <v>4000</v>
      </c>
      <c r="F44" s="4">
        <v>2000</v>
      </c>
      <c r="G44" s="4">
        <v>2000</v>
      </c>
    </row>
    <row r="45" spans="1:7" x14ac:dyDescent="0.25">
      <c r="A45" s="3">
        <v>4</v>
      </c>
      <c r="B45" s="2" t="s">
        <v>46</v>
      </c>
      <c r="C45" s="4">
        <f>C46</f>
        <v>6225.39</v>
      </c>
      <c r="D45" s="4">
        <f t="shared" ref="D45:G45" si="18">D46</f>
        <v>0</v>
      </c>
      <c r="E45" s="4">
        <f t="shared" si="18"/>
        <v>30000</v>
      </c>
      <c r="F45" s="4">
        <f t="shared" si="18"/>
        <v>30000</v>
      </c>
      <c r="G45" s="4">
        <f t="shared" si="18"/>
        <v>30000</v>
      </c>
    </row>
    <row r="46" spans="1:7" x14ac:dyDescent="0.25">
      <c r="A46" s="7" t="s">
        <v>20</v>
      </c>
      <c r="B46" s="2" t="s">
        <v>30</v>
      </c>
      <c r="C46" s="4">
        <v>6225.39</v>
      </c>
      <c r="D46" s="4"/>
      <c r="E46" s="4">
        <v>30000</v>
      </c>
      <c r="F46" s="4">
        <v>30000</v>
      </c>
      <c r="G46" s="4">
        <v>30000</v>
      </c>
    </row>
    <row r="47" spans="1:7" x14ac:dyDescent="0.25">
      <c r="A47" s="14" t="s">
        <v>3</v>
      </c>
      <c r="B47" s="16" t="s">
        <v>4</v>
      </c>
      <c r="C47" s="17">
        <f>C48+C53</f>
        <v>820730.46000000008</v>
      </c>
      <c r="D47" s="17">
        <f t="shared" ref="D47:G47" si="19">D48+D53</f>
        <v>1148800</v>
      </c>
      <c r="E47" s="17">
        <f t="shared" si="19"/>
        <v>1097800</v>
      </c>
      <c r="F47" s="17">
        <f t="shared" si="19"/>
        <v>824800</v>
      </c>
      <c r="G47" s="17">
        <f t="shared" si="19"/>
        <v>770300</v>
      </c>
    </row>
    <row r="48" spans="1:7" x14ac:dyDescent="0.25">
      <c r="A48" s="3">
        <v>3</v>
      </c>
      <c r="B48" s="2" t="s">
        <v>44</v>
      </c>
      <c r="C48" s="4">
        <f>C49+C50+C51+C52</f>
        <v>819862.8600000001</v>
      </c>
      <c r="D48" s="4">
        <f t="shared" ref="D48:G48" si="20">D49+D50+D51+D52</f>
        <v>1056800</v>
      </c>
      <c r="E48" s="4">
        <f t="shared" si="20"/>
        <v>987800</v>
      </c>
      <c r="F48" s="4">
        <f t="shared" si="20"/>
        <v>764800</v>
      </c>
      <c r="G48" s="4">
        <f t="shared" si="20"/>
        <v>745300</v>
      </c>
    </row>
    <row r="49" spans="1:7" x14ac:dyDescent="0.25">
      <c r="A49" s="7" t="s">
        <v>9</v>
      </c>
      <c r="B49" s="2" t="s">
        <v>27</v>
      </c>
      <c r="C49" s="4">
        <v>349967.84</v>
      </c>
      <c r="D49" s="4">
        <v>346600</v>
      </c>
      <c r="E49" s="4">
        <v>311650</v>
      </c>
      <c r="F49" s="4">
        <v>301650</v>
      </c>
      <c r="G49" s="4">
        <v>281650</v>
      </c>
    </row>
    <row r="50" spans="1:7" x14ac:dyDescent="0.25">
      <c r="A50" s="7" t="s">
        <v>16</v>
      </c>
      <c r="B50" s="2" t="s">
        <v>26</v>
      </c>
      <c r="C50" s="4">
        <v>453543.09</v>
      </c>
      <c r="D50" s="4">
        <v>682700</v>
      </c>
      <c r="E50" s="4">
        <v>648650</v>
      </c>
      <c r="F50" s="4">
        <v>437150</v>
      </c>
      <c r="G50" s="4">
        <v>438650</v>
      </c>
    </row>
    <row r="51" spans="1:7" x14ac:dyDescent="0.25">
      <c r="A51" s="7" t="s">
        <v>17</v>
      </c>
      <c r="B51" s="2" t="s">
        <v>28</v>
      </c>
      <c r="C51" s="4">
        <v>9633.1299999999992</v>
      </c>
      <c r="D51" s="4">
        <v>12500</v>
      </c>
      <c r="E51" s="4">
        <v>12500</v>
      </c>
      <c r="F51" s="4">
        <v>11000</v>
      </c>
      <c r="G51" s="4">
        <v>10000</v>
      </c>
    </row>
    <row r="52" spans="1:7" x14ac:dyDescent="0.25">
      <c r="A52" s="7" t="s">
        <v>18</v>
      </c>
      <c r="B52" s="2" t="s">
        <v>29</v>
      </c>
      <c r="C52" s="4">
        <v>6718.8</v>
      </c>
      <c r="D52" s="4">
        <v>15000</v>
      </c>
      <c r="E52" s="4">
        <v>15000</v>
      </c>
      <c r="F52" s="4">
        <v>15000</v>
      </c>
      <c r="G52" s="4">
        <v>15000</v>
      </c>
    </row>
    <row r="53" spans="1:7" x14ac:dyDescent="0.25">
      <c r="A53" s="3">
        <v>4</v>
      </c>
      <c r="B53" s="2" t="s">
        <v>46</v>
      </c>
      <c r="C53" s="4">
        <f>C54+C55</f>
        <v>867.6</v>
      </c>
      <c r="D53" s="4">
        <f t="shared" ref="D53:G53" si="21">D54+D55</f>
        <v>92000</v>
      </c>
      <c r="E53" s="4">
        <f t="shared" si="21"/>
        <v>110000</v>
      </c>
      <c r="F53" s="4">
        <f t="shared" si="21"/>
        <v>60000</v>
      </c>
      <c r="G53" s="4">
        <f t="shared" si="21"/>
        <v>25000</v>
      </c>
    </row>
    <row r="54" spans="1:7" x14ac:dyDescent="0.25">
      <c r="A54" s="7" t="s">
        <v>20</v>
      </c>
      <c r="B54" s="2" t="s">
        <v>30</v>
      </c>
      <c r="C54" s="4">
        <v>867.6</v>
      </c>
      <c r="D54" s="4">
        <v>92000</v>
      </c>
      <c r="E54" s="4">
        <v>110000</v>
      </c>
      <c r="F54" s="4">
        <v>60000</v>
      </c>
      <c r="G54" s="4">
        <v>25000</v>
      </c>
    </row>
    <row r="55" spans="1:7" x14ac:dyDescent="0.25">
      <c r="A55" s="7">
        <v>45</v>
      </c>
      <c r="B55" s="2" t="s">
        <v>54</v>
      </c>
      <c r="C55" s="4"/>
      <c r="D55" s="4"/>
      <c r="E55" s="4"/>
      <c r="F55" s="4"/>
      <c r="G55" s="4"/>
    </row>
    <row r="56" spans="1:7" x14ac:dyDescent="0.25">
      <c r="A56" s="14" t="s">
        <v>5</v>
      </c>
      <c r="B56" s="16" t="s">
        <v>6</v>
      </c>
      <c r="C56" s="17">
        <f>C57+C65</f>
        <v>0</v>
      </c>
      <c r="D56" s="17">
        <f t="shared" ref="D56:G56" si="22">D57+D65</f>
        <v>0</v>
      </c>
      <c r="E56" s="17">
        <f t="shared" si="22"/>
        <v>0</v>
      </c>
      <c r="F56" s="17">
        <f t="shared" si="22"/>
        <v>0</v>
      </c>
      <c r="G56" s="17">
        <f t="shared" si="22"/>
        <v>0</v>
      </c>
    </row>
    <row r="57" spans="1:7" x14ac:dyDescent="0.25">
      <c r="A57" s="3">
        <v>3</v>
      </c>
      <c r="B57" s="2" t="s">
        <v>44</v>
      </c>
      <c r="C57" s="4">
        <f>C58+C59+C60+C61+C62+C63+C64</f>
        <v>0</v>
      </c>
      <c r="D57" s="4">
        <f t="shared" ref="D57:G57" si="23">D58+D59+D60+D61+D62+D63+D64</f>
        <v>0</v>
      </c>
      <c r="E57" s="4">
        <f t="shared" si="23"/>
        <v>0</v>
      </c>
      <c r="F57" s="4">
        <f t="shared" si="23"/>
        <v>0</v>
      </c>
      <c r="G57" s="4">
        <f t="shared" si="23"/>
        <v>0</v>
      </c>
    </row>
    <row r="58" spans="1:7" x14ac:dyDescent="0.25">
      <c r="A58" s="7" t="s">
        <v>9</v>
      </c>
      <c r="B58" s="2" t="s">
        <v>27</v>
      </c>
      <c r="C58" s="4"/>
      <c r="D58" s="4"/>
      <c r="E58" s="4"/>
      <c r="F58" s="4"/>
      <c r="G58" s="4"/>
    </row>
    <row r="59" spans="1:7" x14ac:dyDescent="0.25">
      <c r="A59" s="7" t="s">
        <v>16</v>
      </c>
      <c r="B59" s="2" t="s">
        <v>26</v>
      </c>
      <c r="C59" s="4"/>
      <c r="D59" s="4"/>
      <c r="E59" s="4"/>
      <c r="F59" s="4"/>
      <c r="G59" s="4"/>
    </row>
    <row r="60" spans="1:7" x14ac:dyDescent="0.25">
      <c r="A60" s="7" t="s">
        <v>17</v>
      </c>
      <c r="B60" s="2" t="s">
        <v>28</v>
      </c>
      <c r="C60" s="4"/>
      <c r="D60" s="4"/>
      <c r="E60" s="4"/>
      <c r="F60" s="4"/>
      <c r="G60" s="4"/>
    </row>
    <row r="61" spans="1:7" x14ac:dyDescent="0.25">
      <c r="A61" s="7" t="s">
        <v>24</v>
      </c>
      <c r="B61" s="2" t="s">
        <v>34</v>
      </c>
      <c r="C61" s="4"/>
      <c r="D61" s="4"/>
      <c r="E61" s="4"/>
      <c r="F61" s="4"/>
      <c r="G61" s="4"/>
    </row>
    <row r="62" spans="1:7" x14ac:dyDescent="0.25">
      <c r="A62" s="7" t="s">
        <v>23</v>
      </c>
      <c r="B62" s="2" t="s">
        <v>32</v>
      </c>
      <c r="C62" s="4"/>
      <c r="D62" s="4"/>
      <c r="E62" s="4"/>
      <c r="F62" s="4"/>
      <c r="G62" s="4"/>
    </row>
    <row r="63" spans="1:7" x14ac:dyDescent="0.25">
      <c r="A63" s="7" t="s">
        <v>18</v>
      </c>
      <c r="B63" s="2" t="s">
        <v>29</v>
      </c>
      <c r="C63" s="4"/>
      <c r="D63" s="4"/>
      <c r="E63" s="4"/>
      <c r="F63" s="4"/>
      <c r="G63" s="4"/>
    </row>
    <row r="64" spans="1:7" x14ac:dyDescent="0.25">
      <c r="A64" s="7" t="s">
        <v>21</v>
      </c>
      <c r="B64" s="2" t="s">
        <v>33</v>
      </c>
      <c r="C64" s="4"/>
      <c r="D64" s="4"/>
      <c r="E64" s="4"/>
      <c r="F64" s="4"/>
      <c r="G64" s="4"/>
    </row>
    <row r="65" spans="1:7" x14ac:dyDescent="0.25">
      <c r="A65" s="3">
        <v>4</v>
      </c>
      <c r="B65" s="2" t="s">
        <v>46</v>
      </c>
      <c r="C65" s="4">
        <f>C66+C67+C68</f>
        <v>0</v>
      </c>
      <c r="D65" s="4">
        <f t="shared" ref="D65:G65" si="24">D66+D67+D68</f>
        <v>0</v>
      </c>
      <c r="E65" s="4">
        <f t="shared" si="24"/>
        <v>0</v>
      </c>
      <c r="F65" s="4">
        <f t="shared" si="24"/>
        <v>0</v>
      </c>
      <c r="G65" s="4">
        <f t="shared" si="24"/>
        <v>0</v>
      </c>
    </row>
    <row r="66" spans="1:7" x14ac:dyDescent="0.25">
      <c r="A66" s="7" t="s">
        <v>19</v>
      </c>
      <c r="B66" s="2" t="s">
        <v>37</v>
      </c>
      <c r="C66" s="4"/>
      <c r="D66" s="4"/>
      <c r="E66" s="4"/>
      <c r="F66" s="4"/>
      <c r="G66" s="4"/>
    </row>
    <row r="67" spans="1:7" x14ac:dyDescent="0.25">
      <c r="A67" s="7" t="s">
        <v>20</v>
      </c>
      <c r="B67" s="2" t="s">
        <v>30</v>
      </c>
      <c r="C67" s="4"/>
      <c r="D67" s="4"/>
      <c r="E67" s="4"/>
      <c r="F67" s="4"/>
      <c r="G67" s="4"/>
    </row>
    <row r="68" spans="1:7" x14ac:dyDescent="0.25">
      <c r="A68" s="7" t="s">
        <v>22</v>
      </c>
      <c r="B68" s="2" t="s">
        <v>31</v>
      </c>
      <c r="C68" s="4"/>
      <c r="D68" s="4"/>
      <c r="E68" s="4"/>
      <c r="F68" s="4"/>
      <c r="G68" s="4"/>
    </row>
    <row r="69" spans="1:7" x14ac:dyDescent="0.25">
      <c r="A69" s="14" t="s">
        <v>36</v>
      </c>
      <c r="B69" s="16" t="s">
        <v>7</v>
      </c>
      <c r="C69" s="17">
        <f>C70+C77</f>
        <v>113117.05000000002</v>
      </c>
      <c r="D69" s="17">
        <f t="shared" ref="D69:G69" si="25">D70+D77</f>
        <v>3534</v>
      </c>
      <c r="E69" s="17">
        <f t="shared" si="25"/>
        <v>0</v>
      </c>
      <c r="F69" s="17">
        <f t="shared" si="25"/>
        <v>0</v>
      </c>
      <c r="G69" s="17">
        <f t="shared" si="25"/>
        <v>0</v>
      </c>
    </row>
    <row r="70" spans="1:7" x14ac:dyDescent="0.25">
      <c r="A70" s="3">
        <v>3</v>
      </c>
      <c r="B70" s="2" t="s">
        <v>44</v>
      </c>
      <c r="C70" s="4">
        <f>C71+C72+C73+C74+C75+C76</f>
        <v>112999.00000000001</v>
      </c>
      <c r="D70" s="4">
        <f t="shared" ref="D70:G70" si="26">D71+D72+D73+D74+D75+D76</f>
        <v>3534</v>
      </c>
      <c r="E70" s="4">
        <f t="shared" si="26"/>
        <v>0</v>
      </c>
      <c r="F70" s="4">
        <f t="shared" si="26"/>
        <v>0</v>
      </c>
      <c r="G70" s="4">
        <f t="shared" si="26"/>
        <v>0</v>
      </c>
    </row>
    <row r="71" spans="1:7" x14ac:dyDescent="0.25">
      <c r="A71" s="7" t="s">
        <v>9</v>
      </c>
      <c r="B71" s="2" t="s">
        <v>27</v>
      </c>
      <c r="C71" s="4">
        <v>23543.96</v>
      </c>
      <c r="D71" s="4"/>
      <c r="E71" s="4"/>
      <c r="F71" s="4"/>
      <c r="G71" s="4"/>
    </row>
    <row r="72" spans="1:7" x14ac:dyDescent="0.25">
      <c r="A72" s="7" t="s">
        <v>16</v>
      </c>
      <c r="B72" s="2" t="s">
        <v>26</v>
      </c>
      <c r="C72" s="4">
        <v>89371.08</v>
      </c>
      <c r="D72" s="4">
        <v>3534</v>
      </c>
      <c r="E72" s="4"/>
      <c r="F72" s="4"/>
      <c r="G72" s="4"/>
    </row>
    <row r="73" spans="1:7" x14ac:dyDescent="0.25">
      <c r="A73" s="7" t="s">
        <v>17</v>
      </c>
      <c r="B73" s="2" t="s">
        <v>28</v>
      </c>
      <c r="C73" s="4">
        <v>83.96</v>
      </c>
      <c r="D73" s="4"/>
      <c r="E73" s="4"/>
      <c r="F73" s="4"/>
      <c r="G73" s="4"/>
    </row>
    <row r="74" spans="1:7" x14ac:dyDescent="0.25">
      <c r="A74" s="7" t="s">
        <v>23</v>
      </c>
      <c r="B74" s="2" t="s">
        <v>32</v>
      </c>
      <c r="C74" s="4"/>
      <c r="D74" s="4"/>
      <c r="E74" s="4"/>
      <c r="F74" s="4"/>
      <c r="G74" s="4"/>
    </row>
    <row r="75" spans="1:7" x14ac:dyDescent="0.25">
      <c r="A75" s="7" t="s">
        <v>18</v>
      </c>
      <c r="B75" s="2" t="s">
        <v>29</v>
      </c>
      <c r="C75" s="4"/>
      <c r="D75" s="4"/>
      <c r="E75" s="4"/>
      <c r="F75" s="4"/>
      <c r="G75" s="4"/>
    </row>
    <row r="76" spans="1:7" x14ac:dyDescent="0.25">
      <c r="A76" s="7" t="s">
        <v>21</v>
      </c>
      <c r="B76" s="2" t="s">
        <v>33</v>
      </c>
      <c r="C76" s="4"/>
      <c r="D76" s="4"/>
      <c r="E76" s="4"/>
      <c r="F76" s="4"/>
      <c r="G76" s="4"/>
    </row>
    <row r="77" spans="1:7" x14ac:dyDescent="0.25">
      <c r="A77" s="3">
        <v>4</v>
      </c>
      <c r="B77" s="2" t="s">
        <v>46</v>
      </c>
      <c r="C77" s="4">
        <f>C78+C79+C80</f>
        <v>118.05</v>
      </c>
      <c r="D77" s="4">
        <f t="shared" ref="D77:G77" si="27">D78+D79+D80</f>
        <v>0</v>
      </c>
      <c r="E77" s="4">
        <f t="shared" si="27"/>
        <v>0</v>
      </c>
      <c r="F77" s="4">
        <f t="shared" si="27"/>
        <v>0</v>
      </c>
      <c r="G77" s="4">
        <f t="shared" si="27"/>
        <v>0</v>
      </c>
    </row>
    <row r="78" spans="1:7" x14ac:dyDescent="0.25">
      <c r="A78" s="7" t="s">
        <v>19</v>
      </c>
      <c r="B78" s="2" t="s">
        <v>37</v>
      </c>
      <c r="C78" s="4"/>
      <c r="D78" s="4"/>
      <c r="E78" s="4"/>
      <c r="F78" s="4"/>
      <c r="G78" s="4"/>
    </row>
    <row r="79" spans="1:7" x14ac:dyDescent="0.25">
      <c r="A79" s="7" t="s">
        <v>20</v>
      </c>
      <c r="B79" s="2" t="s">
        <v>30</v>
      </c>
      <c r="C79" s="4">
        <v>118.05</v>
      </c>
      <c r="D79" s="4"/>
      <c r="E79" s="4"/>
      <c r="F79" s="4"/>
      <c r="G79" s="4"/>
    </row>
    <row r="80" spans="1:7" x14ac:dyDescent="0.25">
      <c r="A80" s="7" t="s">
        <v>22</v>
      </c>
      <c r="B80" s="2" t="s">
        <v>31</v>
      </c>
      <c r="C80" s="4"/>
      <c r="D80" s="4"/>
      <c r="E80" s="4"/>
      <c r="F80" s="4"/>
      <c r="G80" s="4"/>
    </row>
    <row r="81" spans="1:7" x14ac:dyDescent="0.25">
      <c r="A81" s="14" t="s">
        <v>42</v>
      </c>
      <c r="B81" s="16" t="s">
        <v>8</v>
      </c>
      <c r="C81" s="17">
        <f>C82+C86</f>
        <v>3793.75</v>
      </c>
      <c r="D81" s="17">
        <f t="shared" ref="D81:G81" si="28">D82+D86</f>
        <v>0</v>
      </c>
      <c r="E81" s="17">
        <f t="shared" si="28"/>
        <v>0</v>
      </c>
      <c r="F81" s="17">
        <f t="shared" si="28"/>
        <v>0</v>
      </c>
      <c r="G81" s="17">
        <f t="shared" si="28"/>
        <v>0</v>
      </c>
    </row>
    <row r="82" spans="1:7" x14ac:dyDescent="0.25">
      <c r="A82" s="3">
        <v>3</v>
      </c>
      <c r="B82" s="2" t="s">
        <v>44</v>
      </c>
      <c r="C82" s="4">
        <f>C83+C84+C85</f>
        <v>3793.75</v>
      </c>
      <c r="D82" s="4">
        <f t="shared" ref="D82:G82" si="29">D83+D84+D85</f>
        <v>0</v>
      </c>
      <c r="E82" s="4">
        <f t="shared" si="29"/>
        <v>0</v>
      </c>
      <c r="F82" s="4">
        <f t="shared" si="29"/>
        <v>0</v>
      </c>
      <c r="G82" s="4">
        <f t="shared" si="29"/>
        <v>0</v>
      </c>
    </row>
    <row r="83" spans="1:7" x14ac:dyDescent="0.25">
      <c r="A83" s="7" t="s">
        <v>9</v>
      </c>
      <c r="B83" s="2" t="s">
        <v>27</v>
      </c>
      <c r="C83" s="4"/>
      <c r="D83" s="4"/>
      <c r="E83" s="4"/>
      <c r="F83" s="4"/>
      <c r="G83" s="4"/>
    </row>
    <row r="84" spans="1:7" x14ac:dyDescent="0.25">
      <c r="A84" s="7" t="s">
        <v>16</v>
      </c>
      <c r="B84" s="2" t="s">
        <v>26</v>
      </c>
      <c r="C84" s="4">
        <v>3793.75</v>
      </c>
      <c r="D84" s="4"/>
      <c r="E84" s="4"/>
      <c r="F84" s="4"/>
      <c r="G84" s="4"/>
    </row>
    <row r="85" spans="1:7" x14ac:dyDescent="0.25">
      <c r="A85" s="7" t="s">
        <v>17</v>
      </c>
      <c r="B85" s="2" t="s">
        <v>28</v>
      </c>
      <c r="C85" s="4"/>
      <c r="D85" s="4"/>
      <c r="E85" s="4"/>
      <c r="F85" s="4"/>
      <c r="G85" s="4"/>
    </row>
    <row r="86" spans="1:7" x14ac:dyDescent="0.25">
      <c r="A86" s="3">
        <v>4</v>
      </c>
      <c r="B86" s="2" t="s">
        <v>46</v>
      </c>
      <c r="C86" s="4">
        <f>C87+C88+C89</f>
        <v>0</v>
      </c>
      <c r="D86" s="4">
        <f t="shared" ref="D86:G86" si="30">D87+D88+D89</f>
        <v>0</v>
      </c>
      <c r="E86" s="4">
        <f t="shared" si="30"/>
        <v>0</v>
      </c>
      <c r="F86" s="4">
        <f t="shared" si="30"/>
        <v>0</v>
      </c>
      <c r="G86" s="4">
        <f t="shared" si="30"/>
        <v>0</v>
      </c>
    </row>
    <row r="87" spans="1:7" x14ac:dyDescent="0.25">
      <c r="A87" s="7" t="s">
        <v>19</v>
      </c>
      <c r="B87" s="2" t="s">
        <v>37</v>
      </c>
      <c r="C87" s="4"/>
      <c r="D87" s="4"/>
      <c r="E87" s="4"/>
      <c r="F87" s="4"/>
      <c r="G87" s="4"/>
    </row>
    <row r="88" spans="1:7" x14ac:dyDescent="0.25">
      <c r="A88" s="7" t="s">
        <v>20</v>
      </c>
      <c r="B88" s="2" t="s">
        <v>30</v>
      </c>
      <c r="C88" s="4"/>
      <c r="D88" s="4"/>
      <c r="E88" s="4"/>
      <c r="F88" s="4"/>
      <c r="G88" s="4"/>
    </row>
    <row r="89" spans="1:7" x14ac:dyDescent="0.25">
      <c r="A89" s="7" t="s">
        <v>22</v>
      </c>
      <c r="B89" s="2" t="s">
        <v>31</v>
      </c>
      <c r="C89" s="4"/>
      <c r="D89" s="4"/>
      <c r="E89" s="4"/>
      <c r="F89" s="4"/>
      <c r="G89" s="4"/>
    </row>
    <row r="90" spans="1:7" x14ac:dyDescent="0.25">
      <c r="A90" s="14">
        <v>7</v>
      </c>
      <c r="B90" s="16" t="s">
        <v>60</v>
      </c>
      <c r="C90" s="17">
        <f>C91</f>
        <v>0</v>
      </c>
      <c r="D90" s="17">
        <f t="shared" ref="D90:G90" si="31">D91</f>
        <v>210</v>
      </c>
      <c r="E90" s="17">
        <f t="shared" si="31"/>
        <v>0</v>
      </c>
      <c r="F90" s="17">
        <f t="shared" si="31"/>
        <v>0</v>
      </c>
      <c r="G90" s="17">
        <f t="shared" si="31"/>
        <v>0</v>
      </c>
    </row>
    <row r="91" spans="1:7" x14ac:dyDescent="0.25">
      <c r="A91" s="3">
        <v>4</v>
      </c>
      <c r="B91" s="2" t="s">
        <v>46</v>
      </c>
      <c r="C91" s="4">
        <f>C92+C93+C94</f>
        <v>0</v>
      </c>
      <c r="D91" s="4">
        <f t="shared" ref="D91:G91" si="32">D92+D93+D94</f>
        <v>210</v>
      </c>
      <c r="E91" s="4">
        <f t="shared" si="32"/>
        <v>0</v>
      </c>
      <c r="F91" s="4">
        <f t="shared" si="32"/>
        <v>0</v>
      </c>
      <c r="G91" s="4">
        <f t="shared" si="32"/>
        <v>0</v>
      </c>
    </row>
    <row r="92" spans="1:7" x14ac:dyDescent="0.25">
      <c r="A92" s="7" t="s">
        <v>19</v>
      </c>
      <c r="B92" s="2" t="s">
        <v>37</v>
      </c>
      <c r="C92" s="4"/>
      <c r="D92" s="4"/>
      <c r="E92" s="4"/>
      <c r="F92" s="4"/>
      <c r="G92" s="4"/>
    </row>
    <row r="93" spans="1:7" x14ac:dyDescent="0.25">
      <c r="A93" s="7" t="s">
        <v>20</v>
      </c>
      <c r="B93" s="2" t="s">
        <v>30</v>
      </c>
      <c r="C93" s="4"/>
      <c r="D93" s="4">
        <v>210</v>
      </c>
      <c r="E93" s="4"/>
      <c r="F93" s="4"/>
      <c r="G93" s="4"/>
    </row>
    <row r="94" spans="1:7" x14ac:dyDescent="0.25">
      <c r="A94" s="7" t="s">
        <v>22</v>
      </c>
      <c r="B94" s="2" t="s">
        <v>31</v>
      </c>
      <c r="C94" s="4"/>
      <c r="D94" s="4"/>
      <c r="E94" s="4"/>
      <c r="F94" s="4"/>
      <c r="G94" s="4"/>
    </row>
    <row r="95" spans="1:7" x14ac:dyDescent="0.25">
      <c r="A95" s="1" t="s">
        <v>12</v>
      </c>
      <c r="B95" s="2" t="s">
        <v>13</v>
      </c>
      <c r="C95" s="4"/>
      <c r="D95" s="4"/>
      <c r="E95" s="4"/>
      <c r="F95" s="4"/>
      <c r="G95" s="4"/>
    </row>
    <row r="96" spans="1:7" x14ac:dyDescent="0.25">
      <c r="A96" s="3" t="s">
        <v>35</v>
      </c>
      <c r="B96" s="2" t="s">
        <v>1</v>
      </c>
      <c r="C96" s="4"/>
      <c r="D96" s="4"/>
      <c r="E96" s="4"/>
      <c r="F96" s="4"/>
      <c r="G96" s="4"/>
    </row>
    <row r="97" spans="1:7" x14ac:dyDescent="0.25">
      <c r="A97" s="3">
        <v>3</v>
      </c>
      <c r="B97" s="2" t="s">
        <v>44</v>
      </c>
      <c r="C97" s="4"/>
      <c r="D97" s="4"/>
      <c r="E97" s="4"/>
      <c r="F97" s="4"/>
      <c r="G97" s="4"/>
    </row>
    <row r="98" spans="1:7" x14ac:dyDescent="0.25">
      <c r="A98" s="7" t="s">
        <v>9</v>
      </c>
      <c r="B98" s="2" t="s">
        <v>27</v>
      </c>
      <c r="C98" s="4"/>
      <c r="D98" s="4"/>
      <c r="E98" s="4"/>
      <c r="F98" s="4"/>
      <c r="G98" s="4"/>
    </row>
    <row r="99" spans="1:7" x14ac:dyDescent="0.25">
      <c r="A99" s="7" t="s">
        <v>16</v>
      </c>
      <c r="B99" s="2" t="s">
        <v>26</v>
      </c>
      <c r="C99" s="4"/>
      <c r="D99" s="4"/>
      <c r="E99" s="4"/>
      <c r="F99" s="4"/>
      <c r="G99" s="4"/>
    </row>
    <row r="100" spans="1:7" x14ac:dyDescent="0.25">
      <c r="A100" s="7" t="s">
        <v>24</v>
      </c>
      <c r="B100" s="2" t="s">
        <v>34</v>
      </c>
      <c r="C100" s="4"/>
      <c r="D100" s="4"/>
      <c r="E100" s="4"/>
      <c r="F100" s="4"/>
      <c r="G100" s="4"/>
    </row>
    <row r="101" spans="1:7" x14ac:dyDescent="0.25">
      <c r="A101" s="7" t="s">
        <v>23</v>
      </c>
      <c r="B101" s="2" t="s">
        <v>32</v>
      </c>
      <c r="C101" s="4"/>
      <c r="D101" s="4"/>
      <c r="E101" s="4"/>
      <c r="F101" s="4"/>
      <c r="G101" s="4"/>
    </row>
    <row r="102" spans="1:7" x14ac:dyDescent="0.25">
      <c r="A102" s="7" t="s">
        <v>21</v>
      </c>
      <c r="B102" s="2" t="s">
        <v>33</v>
      </c>
      <c r="C102" s="4"/>
      <c r="D102" s="4"/>
      <c r="E102" s="4"/>
      <c r="F102" s="4"/>
      <c r="G102" s="4"/>
    </row>
    <row r="103" spans="1:7" x14ac:dyDescent="0.25">
      <c r="A103" s="3">
        <v>4</v>
      </c>
      <c r="B103" s="2" t="s">
        <v>46</v>
      </c>
      <c r="C103" s="4"/>
      <c r="D103" s="4"/>
      <c r="E103" s="4"/>
      <c r="F103" s="4"/>
      <c r="G103" s="4"/>
    </row>
    <row r="104" spans="1:7" x14ac:dyDescent="0.25">
      <c r="A104" s="7" t="s">
        <v>20</v>
      </c>
      <c r="B104" s="2" t="s">
        <v>30</v>
      </c>
      <c r="C104" s="4"/>
      <c r="D104" s="4"/>
      <c r="E104" s="4"/>
      <c r="F104" s="4"/>
      <c r="G104" s="4"/>
    </row>
    <row r="105" spans="1:7" x14ac:dyDescent="0.25">
      <c r="A105" s="3" t="s">
        <v>38</v>
      </c>
      <c r="B105" s="2" t="s">
        <v>39</v>
      </c>
      <c r="C105" s="4"/>
      <c r="D105" s="4"/>
      <c r="E105" s="4"/>
      <c r="F105" s="4"/>
      <c r="G105" s="4"/>
    </row>
    <row r="106" spans="1:7" x14ac:dyDescent="0.25">
      <c r="A106" s="3">
        <v>3</v>
      </c>
      <c r="B106" s="2" t="s">
        <v>44</v>
      </c>
      <c r="C106" s="4"/>
      <c r="D106" s="4"/>
      <c r="E106" s="4"/>
      <c r="F106" s="4"/>
      <c r="G106" s="4"/>
    </row>
    <row r="107" spans="1:7" x14ac:dyDescent="0.25">
      <c r="A107" s="7" t="s">
        <v>9</v>
      </c>
      <c r="B107" s="2" t="s">
        <v>27</v>
      </c>
      <c r="C107" s="4"/>
      <c r="D107" s="4"/>
      <c r="E107" s="4"/>
      <c r="F107" s="4"/>
      <c r="G107" s="4"/>
    </row>
    <row r="108" spans="1:7" x14ac:dyDescent="0.25">
      <c r="A108" s="7" t="s">
        <v>16</v>
      </c>
      <c r="B108" s="2" t="s">
        <v>26</v>
      </c>
      <c r="C108" s="4"/>
      <c r="D108" s="4"/>
      <c r="E108" s="4"/>
      <c r="F108" s="4"/>
      <c r="G108" s="4"/>
    </row>
    <row r="109" spans="1:7" x14ac:dyDescent="0.25">
      <c r="A109" s="7" t="s">
        <v>24</v>
      </c>
      <c r="B109" s="2" t="s">
        <v>34</v>
      </c>
      <c r="C109" s="4"/>
      <c r="D109" s="4"/>
      <c r="E109" s="4"/>
      <c r="F109" s="4"/>
      <c r="G109" s="4"/>
    </row>
    <row r="110" spans="1:7" x14ac:dyDescent="0.25">
      <c r="A110" s="7" t="s">
        <v>23</v>
      </c>
      <c r="B110" s="2" t="s">
        <v>32</v>
      </c>
      <c r="C110" s="4"/>
      <c r="D110" s="4"/>
      <c r="E110" s="4"/>
      <c r="F110" s="4"/>
      <c r="G110" s="4"/>
    </row>
    <row r="111" spans="1:7" x14ac:dyDescent="0.25">
      <c r="A111" s="7" t="s">
        <v>21</v>
      </c>
      <c r="B111" s="2" t="s">
        <v>33</v>
      </c>
      <c r="C111" s="4"/>
      <c r="D111" s="4"/>
      <c r="E111" s="4"/>
      <c r="F111" s="4"/>
      <c r="G111" s="4"/>
    </row>
    <row r="112" spans="1:7" x14ac:dyDescent="0.25">
      <c r="A112" s="3">
        <v>4</v>
      </c>
      <c r="B112" s="2" t="s">
        <v>46</v>
      </c>
      <c r="C112" s="4"/>
      <c r="D112" s="4"/>
      <c r="E112" s="4"/>
      <c r="F112" s="4"/>
      <c r="G112" s="4"/>
    </row>
    <row r="113" spans="1:7" x14ac:dyDescent="0.25">
      <c r="A113" s="7" t="s">
        <v>20</v>
      </c>
      <c r="B113" s="2" t="s">
        <v>30</v>
      </c>
      <c r="C113" s="4"/>
      <c r="D113" s="4"/>
      <c r="E113" s="4"/>
      <c r="F113" s="4"/>
      <c r="G113" s="4"/>
    </row>
    <row r="114" spans="1:7" ht="22.5" x14ac:dyDescent="0.25">
      <c r="A114" s="18" t="s">
        <v>55</v>
      </c>
      <c r="B114" s="21" t="s">
        <v>56</v>
      </c>
      <c r="C114" s="20">
        <f>C115+C126+C131+C139</f>
        <v>138951.4</v>
      </c>
      <c r="D114" s="20">
        <f t="shared" ref="D114:G114" si="33">D115+D126+D131+D139</f>
        <v>168389</v>
      </c>
      <c r="E114" s="20">
        <f t="shared" si="33"/>
        <v>0</v>
      </c>
      <c r="F114" s="20">
        <f t="shared" si="33"/>
        <v>0</v>
      </c>
      <c r="G114" s="20">
        <f t="shared" si="33"/>
        <v>0</v>
      </c>
    </row>
    <row r="115" spans="1:7" x14ac:dyDescent="0.25">
      <c r="A115" s="15">
        <v>31</v>
      </c>
      <c r="B115" s="22" t="s">
        <v>10</v>
      </c>
      <c r="C115" s="17">
        <f>C122</f>
        <v>0</v>
      </c>
      <c r="D115" s="17">
        <f>D116+D122</f>
        <v>0</v>
      </c>
      <c r="E115" s="17">
        <f t="shared" ref="E115:G115" si="34">E116+E122</f>
        <v>0</v>
      </c>
      <c r="F115" s="17">
        <f t="shared" si="34"/>
        <v>0</v>
      </c>
      <c r="G115" s="17">
        <f t="shared" si="34"/>
        <v>0</v>
      </c>
    </row>
    <row r="116" spans="1:7" x14ac:dyDescent="0.25">
      <c r="A116" s="3">
        <v>3</v>
      </c>
      <c r="B116" s="2" t="s">
        <v>44</v>
      </c>
      <c r="C116" s="4"/>
      <c r="D116" s="4">
        <f>SUM(D117:D121)</f>
        <v>0</v>
      </c>
      <c r="E116" s="4">
        <f t="shared" ref="E116:G116" si="35">SUM(E117:E121)</f>
        <v>0</v>
      </c>
      <c r="F116" s="4">
        <f t="shared" si="35"/>
        <v>0</v>
      </c>
      <c r="G116" s="4">
        <f t="shared" si="35"/>
        <v>0</v>
      </c>
    </row>
    <row r="117" spans="1:7" x14ac:dyDescent="0.25">
      <c r="A117" s="7" t="s">
        <v>9</v>
      </c>
      <c r="B117" s="2" t="s">
        <v>27</v>
      </c>
      <c r="C117" s="4">
        <v>0</v>
      </c>
      <c r="D117" s="4">
        <v>0</v>
      </c>
      <c r="E117" s="4"/>
      <c r="F117" s="4"/>
      <c r="G117" s="4"/>
    </row>
    <row r="118" spans="1:7" x14ac:dyDescent="0.25">
      <c r="A118" s="7" t="s">
        <v>16</v>
      </c>
      <c r="B118" s="2" t="s">
        <v>26</v>
      </c>
      <c r="C118" s="4">
        <v>0</v>
      </c>
      <c r="D118" s="4"/>
      <c r="E118" s="4"/>
      <c r="F118" s="4"/>
      <c r="G118" s="4"/>
    </row>
    <row r="119" spans="1:7" x14ac:dyDescent="0.25">
      <c r="A119" s="7" t="s">
        <v>24</v>
      </c>
      <c r="B119" s="2" t="s">
        <v>34</v>
      </c>
      <c r="C119" s="4"/>
      <c r="D119" s="4"/>
      <c r="E119" s="4"/>
      <c r="F119" s="4"/>
      <c r="G119" s="4"/>
    </row>
    <row r="120" spans="1:7" x14ac:dyDescent="0.25">
      <c r="A120" s="7" t="s">
        <v>23</v>
      </c>
      <c r="B120" s="2" t="s">
        <v>32</v>
      </c>
      <c r="C120" s="4"/>
      <c r="D120" s="4"/>
      <c r="E120" s="4"/>
      <c r="F120" s="4"/>
      <c r="G120" s="4"/>
    </row>
    <row r="121" spans="1:7" x14ac:dyDescent="0.25">
      <c r="A121" s="7" t="s">
        <v>21</v>
      </c>
      <c r="B121" s="2" t="s">
        <v>33</v>
      </c>
      <c r="C121" s="4"/>
      <c r="D121" s="4"/>
      <c r="E121" s="4"/>
      <c r="F121" s="4"/>
      <c r="G121" s="4"/>
    </row>
    <row r="122" spans="1:7" x14ac:dyDescent="0.25">
      <c r="A122" s="3">
        <v>4</v>
      </c>
      <c r="B122" s="2" t="s">
        <v>46</v>
      </c>
      <c r="C122" s="4">
        <f>C123+C124+C125</f>
        <v>0</v>
      </c>
      <c r="D122" s="4">
        <f t="shared" ref="D122" si="36">D123+D124+D125</f>
        <v>0</v>
      </c>
      <c r="E122" s="4">
        <f t="shared" ref="E122" si="37">E123+E124+E125</f>
        <v>0</v>
      </c>
      <c r="F122" s="4">
        <f t="shared" ref="F122" si="38">F123+F124+F125</f>
        <v>0</v>
      </c>
      <c r="G122" s="4">
        <f t="shared" ref="G122" si="39">G123+G124+G125</f>
        <v>0</v>
      </c>
    </row>
    <row r="123" spans="1:7" x14ac:dyDescent="0.25">
      <c r="A123" s="7" t="s">
        <v>19</v>
      </c>
      <c r="B123" s="2" t="s">
        <v>37</v>
      </c>
      <c r="C123" s="4"/>
      <c r="D123" s="4"/>
      <c r="E123" s="4"/>
      <c r="F123" s="4"/>
      <c r="G123" s="4"/>
    </row>
    <row r="124" spans="1:7" x14ac:dyDescent="0.25">
      <c r="A124" s="7" t="s">
        <v>20</v>
      </c>
      <c r="B124" s="2" t="s">
        <v>30</v>
      </c>
      <c r="C124" s="4"/>
      <c r="D124" s="4"/>
      <c r="E124" s="4"/>
      <c r="F124" s="4"/>
      <c r="G124" s="4"/>
    </row>
    <row r="125" spans="1:7" x14ac:dyDescent="0.25">
      <c r="A125" s="7" t="s">
        <v>22</v>
      </c>
      <c r="B125" s="2" t="s">
        <v>31</v>
      </c>
      <c r="C125" s="4"/>
      <c r="D125" s="4"/>
      <c r="E125" s="4"/>
      <c r="F125" s="4"/>
      <c r="G125" s="4"/>
    </row>
    <row r="126" spans="1:7" x14ac:dyDescent="0.25">
      <c r="A126" s="23">
        <v>43</v>
      </c>
      <c r="B126" s="16" t="s">
        <v>57</v>
      </c>
      <c r="C126" s="17">
        <f>C127</f>
        <v>0</v>
      </c>
      <c r="D126" s="17">
        <f t="shared" ref="D126:G126" si="40">D127</f>
        <v>0</v>
      </c>
      <c r="E126" s="17">
        <f t="shared" si="40"/>
        <v>0</v>
      </c>
      <c r="F126" s="17">
        <f t="shared" si="40"/>
        <v>0</v>
      </c>
      <c r="G126" s="17">
        <f t="shared" si="40"/>
        <v>0</v>
      </c>
    </row>
    <row r="127" spans="1:7" x14ac:dyDescent="0.25">
      <c r="A127" s="3">
        <v>4</v>
      </c>
      <c r="B127" s="2" t="s">
        <v>46</v>
      </c>
      <c r="C127" s="4">
        <f>C128+C129+C130</f>
        <v>0</v>
      </c>
      <c r="D127" s="4">
        <f t="shared" ref="D127" si="41">D128+D129+D130</f>
        <v>0</v>
      </c>
      <c r="E127" s="4">
        <f t="shared" ref="E127" si="42">E128+E129+E130</f>
        <v>0</v>
      </c>
      <c r="F127" s="4">
        <f t="shared" ref="F127" si="43">F128+F129+F130</f>
        <v>0</v>
      </c>
      <c r="G127" s="4">
        <f t="shared" ref="G127" si="44">G128+G129+G130</f>
        <v>0</v>
      </c>
    </row>
    <row r="128" spans="1:7" x14ac:dyDescent="0.25">
      <c r="A128" s="7" t="s">
        <v>19</v>
      </c>
      <c r="B128" s="2" t="s">
        <v>37</v>
      </c>
      <c r="C128" s="4"/>
      <c r="D128" s="4"/>
      <c r="E128" s="4"/>
      <c r="F128" s="4"/>
      <c r="G128" s="4"/>
    </row>
    <row r="129" spans="1:7" x14ac:dyDescent="0.25">
      <c r="A129" s="7" t="s">
        <v>20</v>
      </c>
      <c r="B129" s="2" t="s">
        <v>30</v>
      </c>
      <c r="C129" s="4"/>
      <c r="D129" s="4"/>
      <c r="E129" s="4"/>
      <c r="F129" s="4"/>
      <c r="G129" s="4"/>
    </row>
    <row r="130" spans="1:7" x14ac:dyDescent="0.25">
      <c r="A130" s="7" t="s">
        <v>22</v>
      </c>
      <c r="B130" s="2" t="s">
        <v>31</v>
      </c>
      <c r="C130" s="4"/>
      <c r="D130" s="4"/>
      <c r="E130" s="4"/>
      <c r="F130" s="4"/>
      <c r="G130" s="4"/>
    </row>
    <row r="131" spans="1:7" x14ac:dyDescent="0.25">
      <c r="A131" s="15">
        <v>51</v>
      </c>
      <c r="B131" s="22" t="s">
        <v>58</v>
      </c>
      <c r="C131" s="17">
        <f>C132</f>
        <v>89603.199999999997</v>
      </c>
      <c r="D131" s="17">
        <f>D132+D135</f>
        <v>57389</v>
      </c>
      <c r="E131" s="17">
        <f t="shared" ref="E131:G131" si="45">E132</f>
        <v>0</v>
      </c>
      <c r="F131" s="17">
        <f t="shared" si="45"/>
        <v>0</v>
      </c>
      <c r="G131" s="17">
        <f t="shared" si="45"/>
        <v>0</v>
      </c>
    </row>
    <row r="132" spans="1:7" x14ac:dyDescent="0.25">
      <c r="A132" s="3">
        <v>3</v>
      </c>
      <c r="B132" s="2" t="s">
        <v>44</v>
      </c>
      <c r="C132" s="4">
        <f>SUM(C133:C134)</f>
        <v>89603.199999999997</v>
      </c>
      <c r="D132" s="4">
        <f t="shared" ref="D132:G132" si="46">D134</f>
        <v>30000</v>
      </c>
      <c r="E132" s="4">
        <f t="shared" si="46"/>
        <v>0</v>
      </c>
      <c r="F132" s="4">
        <f t="shared" si="46"/>
        <v>0</v>
      </c>
      <c r="G132" s="4">
        <f t="shared" si="46"/>
        <v>0</v>
      </c>
    </row>
    <row r="133" spans="1:7" x14ac:dyDescent="0.25">
      <c r="A133" s="7" t="s">
        <v>9</v>
      </c>
      <c r="B133" s="2" t="s">
        <v>27</v>
      </c>
      <c r="C133" s="4">
        <v>6975.14</v>
      </c>
      <c r="D133" s="4"/>
      <c r="E133" s="4"/>
      <c r="F133" s="4"/>
      <c r="G133" s="4"/>
    </row>
    <row r="134" spans="1:7" x14ac:dyDescent="0.25">
      <c r="A134" s="7" t="s">
        <v>16</v>
      </c>
      <c r="B134" s="2" t="s">
        <v>26</v>
      </c>
      <c r="C134" s="4">
        <v>82628.06</v>
      </c>
      <c r="D134" s="4">
        <v>30000</v>
      </c>
      <c r="E134" s="4"/>
      <c r="F134" s="4"/>
      <c r="G134" s="4"/>
    </row>
    <row r="135" spans="1:7" x14ac:dyDescent="0.25">
      <c r="A135" s="3">
        <v>4</v>
      </c>
      <c r="B135" s="2" t="s">
        <v>46</v>
      </c>
      <c r="C135" s="4">
        <f>C136+C137+C138</f>
        <v>0</v>
      </c>
      <c r="D135" s="4">
        <f t="shared" ref="D135:G135" si="47">D136+D137+D138</f>
        <v>27389</v>
      </c>
      <c r="E135" s="4">
        <f t="shared" si="47"/>
        <v>0</v>
      </c>
      <c r="F135" s="4">
        <f t="shared" si="47"/>
        <v>0</v>
      </c>
      <c r="G135" s="4">
        <f t="shared" si="47"/>
        <v>0</v>
      </c>
    </row>
    <row r="136" spans="1:7" x14ac:dyDescent="0.25">
      <c r="A136" s="7" t="s">
        <v>19</v>
      </c>
      <c r="B136" s="2" t="s">
        <v>37</v>
      </c>
      <c r="C136" s="4"/>
      <c r="D136" s="4"/>
      <c r="E136" s="4"/>
      <c r="F136" s="4"/>
      <c r="G136" s="4"/>
    </row>
    <row r="137" spans="1:7" x14ac:dyDescent="0.25">
      <c r="A137" s="7" t="s">
        <v>20</v>
      </c>
      <c r="B137" s="2" t="s">
        <v>30</v>
      </c>
      <c r="C137" s="4"/>
      <c r="D137" s="4">
        <v>27389</v>
      </c>
      <c r="E137" s="4"/>
      <c r="F137" s="4"/>
      <c r="G137" s="4"/>
    </row>
    <row r="138" spans="1:7" x14ac:dyDescent="0.25">
      <c r="A138" s="7" t="s">
        <v>22</v>
      </c>
      <c r="B138" s="2" t="s">
        <v>31</v>
      </c>
      <c r="C138" s="4"/>
      <c r="D138" s="4"/>
      <c r="E138" s="4"/>
      <c r="F138" s="4"/>
      <c r="G138" s="4"/>
    </row>
    <row r="139" spans="1:7" x14ac:dyDescent="0.25">
      <c r="A139" s="23">
        <v>52</v>
      </c>
      <c r="B139" s="16" t="s">
        <v>7</v>
      </c>
      <c r="C139" s="17">
        <f>C140+C145</f>
        <v>49348.2</v>
      </c>
      <c r="D139" s="17">
        <f t="shared" ref="D139:G139" si="48">D145</f>
        <v>111000</v>
      </c>
      <c r="E139" s="17">
        <f t="shared" si="48"/>
        <v>0</v>
      </c>
      <c r="F139" s="17">
        <f t="shared" si="48"/>
        <v>0</v>
      </c>
      <c r="G139" s="17">
        <f t="shared" si="48"/>
        <v>0</v>
      </c>
    </row>
    <row r="140" spans="1:7" x14ac:dyDescent="0.25">
      <c r="A140" s="3">
        <v>3</v>
      </c>
      <c r="B140" s="2" t="s">
        <v>44</v>
      </c>
      <c r="C140" s="4">
        <f>SUM(C141:C144)</f>
        <v>49348.2</v>
      </c>
      <c r="D140" s="4">
        <f t="shared" ref="D140:G140" si="49">D142</f>
        <v>0</v>
      </c>
      <c r="E140" s="4">
        <f t="shared" si="49"/>
        <v>0</v>
      </c>
      <c r="F140" s="4">
        <f t="shared" si="49"/>
        <v>0</v>
      </c>
      <c r="G140" s="4">
        <f t="shared" si="49"/>
        <v>0</v>
      </c>
    </row>
    <row r="141" spans="1:7" x14ac:dyDescent="0.25">
      <c r="A141" s="7" t="s">
        <v>9</v>
      </c>
      <c r="B141" s="2" t="s">
        <v>27</v>
      </c>
      <c r="C141" s="4">
        <v>9960.14</v>
      </c>
      <c r="D141" s="4"/>
      <c r="E141" s="4"/>
      <c r="F141" s="4"/>
      <c r="G141" s="4"/>
    </row>
    <row r="142" spans="1:7" x14ac:dyDescent="0.25">
      <c r="A142" s="7" t="s">
        <v>16</v>
      </c>
      <c r="B142" s="2" t="s">
        <v>26</v>
      </c>
      <c r="C142" s="4">
        <v>23592.48</v>
      </c>
      <c r="D142" s="4"/>
      <c r="E142" s="4"/>
      <c r="F142" s="4"/>
      <c r="G142" s="4"/>
    </row>
    <row r="143" spans="1:7" x14ac:dyDescent="0.25">
      <c r="A143" s="7">
        <v>34</v>
      </c>
      <c r="B143" s="2" t="s">
        <v>28</v>
      </c>
      <c r="C143" s="4">
        <v>74.239999999999995</v>
      </c>
      <c r="D143" s="4"/>
      <c r="E143" s="4"/>
      <c r="F143" s="4"/>
      <c r="G143" s="4"/>
    </row>
    <row r="144" spans="1:7" x14ac:dyDescent="0.25">
      <c r="A144" s="7">
        <v>36</v>
      </c>
      <c r="B144" s="2" t="s">
        <v>62</v>
      </c>
      <c r="C144" s="4">
        <v>15721.34</v>
      </c>
      <c r="D144" s="4"/>
      <c r="E144" s="4"/>
      <c r="F144" s="4"/>
      <c r="G144" s="4"/>
    </row>
    <row r="145" spans="1:7" x14ac:dyDescent="0.25">
      <c r="A145" s="3">
        <v>4</v>
      </c>
      <c r="B145" s="2" t="s">
        <v>46</v>
      </c>
      <c r="C145" s="4">
        <f>C146+C147+C148</f>
        <v>0</v>
      </c>
      <c r="D145" s="4">
        <f t="shared" ref="D145" si="50">D146+D147+D148</f>
        <v>111000</v>
      </c>
      <c r="E145" s="4">
        <f t="shared" ref="E145" si="51">E146+E147+E148</f>
        <v>0</v>
      </c>
      <c r="F145" s="4">
        <f t="shared" ref="F145" si="52">F146+F147+F148</f>
        <v>0</v>
      </c>
      <c r="G145" s="4">
        <f t="shared" ref="G145" si="53">G146+G147+G148</f>
        <v>0</v>
      </c>
    </row>
    <row r="146" spans="1:7" x14ac:dyDescent="0.25">
      <c r="A146" s="7" t="s">
        <v>19</v>
      </c>
      <c r="B146" s="2" t="s">
        <v>37</v>
      </c>
      <c r="C146" s="4"/>
      <c r="D146" s="4"/>
      <c r="E146" s="4"/>
      <c r="F146" s="4"/>
      <c r="G146" s="4"/>
    </row>
    <row r="147" spans="1:7" x14ac:dyDescent="0.25">
      <c r="A147" s="7" t="s">
        <v>20</v>
      </c>
      <c r="B147" s="2" t="s">
        <v>30</v>
      </c>
      <c r="C147" s="4"/>
      <c r="D147" s="4">
        <v>111000</v>
      </c>
      <c r="E147" s="4"/>
      <c r="F147" s="4"/>
      <c r="G147" s="4"/>
    </row>
    <row r="148" spans="1:7" x14ac:dyDescent="0.25">
      <c r="A148" s="7" t="s">
        <v>22</v>
      </c>
      <c r="B148" s="2" t="s">
        <v>31</v>
      </c>
      <c r="C148" s="4"/>
      <c r="D148" s="4"/>
      <c r="E148" s="4"/>
      <c r="F148" s="4"/>
      <c r="G148" s="4"/>
    </row>
    <row r="150" spans="1:7" x14ac:dyDescent="0.25">
      <c r="A150" s="24" t="s">
        <v>59</v>
      </c>
    </row>
  </sheetData>
  <pageMargins left="0.31496062992125984" right="0.31496062992125984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sandra marić</cp:lastModifiedBy>
  <cp:lastPrinted>2025-10-20T06:37:46Z</cp:lastPrinted>
  <dcterms:created xsi:type="dcterms:W3CDTF">2022-10-31T10:11:38Z</dcterms:created>
  <dcterms:modified xsi:type="dcterms:W3CDTF">2025-10-30T09:20:51Z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