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sandra\Documents\FI\2023\1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135"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E308" i="9" s="1"/>
  <c r="B308" i="9" s="1"/>
  <c r="G308" i="9"/>
  <c r="F308" i="9"/>
  <c r="F307" i="9"/>
  <c r="H306" i="9"/>
  <c r="G306" i="9"/>
  <c r="F306" i="9"/>
  <c r="H305" i="9"/>
  <c r="E305" i="9" s="1"/>
  <c r="B305" i="9" s="1"/>
  <c r="G305" i="9"/>
  <c r="F305" i="9"/>
  <c r="H304" i="9"/>
  <c r="E304" i="9" s="1"/>
  <c r="B304" i="9" s="1"/>
  <c r="G304" i="9"/>
  <c r="F304" i="9"/>
  <c r="H303" i="9"/>
  <c r="G303" i="9"/>
  <c r="F303" i="9"/>
  <c r="H302" i="9"/>
  <c r="G302" i="9"/>
  <c r="F302" i="9"/>
  <c r="H301" i="9"/>
  <c r="E301" i="9" s="1"/>
  <c r="B301" i="9" s="1"/>
  <c r="G301" i="9"/>
  <c r="F301" i="9"/>
  <c r="H300" i="9"/>
  <c r="G300" i="9"/>
  <c r="F300" i="9"/>
  <c r="H299" i="9"/>
  <c r="G299" i="9"/>
  <c r="F299" i="9"/>
  <c r="H298" i="9"/>
  <c r="G298" i="9"/>
  <c r="F298" i="9"/>
  <c r="H297" i="9"/>
  <c r="E297" i="9" s="1"/>
  <c r="B297" i="9" s="1"/>
  <c r="G297" i="9"/>
  <c r="F297" i="9"/>
  <c r="H296" i="9"/>
  <c r="E296" i="9" s="1"/>
  <c r="B296" i="9" s="1"/>
  <c r="G296" i="9"/>
  <c r="F296" i="9"/>
  <c r="H295" i="9"/>
  <c r="G295" i="9"/>
  <c r="F295" i="9"/>
  <c r="H294" i="9"/>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F283" i="9"/>
  <c r="H282" i="9"/>
  <c r="G282" i="9"/>
  <c r="F282" i="9"/>
  <c r="H281" i="9"/>
  <c r="E281" i="9" s="1"/>
  <c r="B281" i="9" s="1"/>
  <c r="G281" i="9"/>
  <c r="F281" i="9"/>
  <c r="F280" i="9"/>
  <c r="F279" i="9"/>
  <c r="F278" i="9"/>
  <c r="F277" i="9" s="1"/>
  <c r="F276" i="9"/>
  <c r="L275" i="9"/>
  <c r="F275" i="9" s="1"/>
  <c r="H275" i="9"/>
  <c r="F274" i="9"/>
  <c r="I273" i="9"/>
  <c r="H273" i="9"/>
  <c r="F273" i="9"/>
  <c r="E272" i="9"/>
  <c r="M271" i="9"/>
  <c r="L271" i="9"/>
  <c r="F271" i="9"/>
  <c r="E271" i="9"/>
  <c r="B271" i="9" s="1"/>
  <c r="M270" i="9"/>
  <c r="L270" i="9"/>
  <c r="F270" i="9"/>
  <c r="B270" i="9" s="1"/>
  <c r="E270" i="9"/>
  <c r="M269" i="9"/>
  <c r="L269" i="9"/>
  <c r="F269" i="9" s="1"/>
  <c r="B269" i="9" s="1"/>
  <c r="E269" i="9"/>
  <c r="M268" i="9"/>
  <c r="F268" i="9" s="1"/>
  <c r="B268" i="9" s="1"/>
  <c r="L268" i="9"/>
  <c r="E268" i="9"/>
  <c r="M267" i="9"/>
  <c r="L267" i="9"/>
  <c r="F267" i="9"/>
  <c r="E267" i="9"/>
  <c r="B267" i="9" s="1"/>
  <c r="M266" i="9"/>
  <c r="L266" i="9"/>
  <c r="F266" i="9" s="1"/>
  <c r="B266" i="9" s="1"/>
  <c r="E266" i="9"/>
  <c r="M265" i="9"/>
  <c r="L265" i="9"/>
  <c r="F265" i="9" s="1"/>
  <c r="B265" i="9" s="1"/>
  <c r="E265" i="9"/>
  <c r="M264" i="9"/>
  <c r="F264" i="9" s="1"/>
  <c r="B264" i="9" s="1"/>
  <c r="L264" i="9"/>
  <c r="E264" i="9"/>
  <c r="M263" i="9"/>
  <c r="L263" i="9"/>
  <c r="F263" i="9"/>
  <c r="E263" i="9"/>
  <c r="B263" i="9" s="1"/>
  <c r="M262" i="9"/>
  <c r="L262" i="9"/>
  <c r="F262" i="9" s="1"/>
  <c r="B262" i="9" s="1"/>
  <c r="E262" i="9"/>
  <c r="M261" i="9"/>
  <c r="L261" i="9"/>
  <c r="F261" i="9" s="1"/>
  <c r="B261" i="9" s="1"/>
  <c r="E261" i="9"/>
  <c r="M260" i="9"/>
  <c r="F260" i="9" s="1"/>
  <c r="B260" i="9" s="1"/>
  <c r="L260" i="9"/>
  <c r="E260" i="9"/>
  <c r="M259" i="9"/>
  <c r="L259" i="9"/>
  <c r="F259" i="9"/>
  <c r="E259" i="9"/>
  <c r="B259" i="9" s="1"/>
  <c r="M258" i="9"/>
  <c r="L258" i="9"/>
  <c r="F258" i="9" s="1"/>
  <c r="B258" i="9" s="1"/>
  <c r="E258" i="9"/>
  <c r="M257" i="9"/>
  <c r="L257" i="9"/>
  <c r="F257" i="9" s="1"/>
  <c r="B257" i="9" s="1"/>
  <c r="E257" i="9"/>
  <c r="M256" i="9"/>
  <c r="L256" i="9"/>
  <c r="F256" i="9" s="1"/>
  <c r="B256" i="9" s="1"/>
  <c r="E256" i="9"/>
  <c r="M255" i="9"/>
  <c r="L255" i="9"/>
  <c r="F255" i="9" s="1"/>
  <c r="B255" i="9" s="1"/>
  <c r="E255" i="9"/>
  <c r="M254" i="9"/>
  <c r="L254" i="9"/>
  <c r="F254" i="9" s="1"/>
  <c r="E254" i="9"/>
  <c r="B254" i="9" s="1"/>
  <c r="M253" i="9"/>
  <c r="L253" i="9"/>
  <c r="F253" i="9"/>
  <c r="B253" i="9" s="1"/>
  <c r="E253" i="9"/>
  <c r="M252" i="9"/>
  <c r="L252" i="9"/>
  <c r="F252" i="9" s="1"/>
  <c r="B252" i="9" s="1"/>
  <c r="E252" i="9"/>
  <c r="M251" i="9"/>
  <c r="L251" i="9"/>
  <c r="F251" i="9" s="1"/>
  <c r="B251" i="9" s="1"/>
  <c r="E251" i="9"/>
  <c r="M250" i="9"/>
  <c r="L250" i="9"/>
  <c r="F250" i="9" s="1"/>
  <c r="E250" i="9"/>
  <c r="B250" i="9" s="1"/>
  <c r="M249" i="9"/>
  <c r="L249" i="9"/>
  <c r="F249" i="9"/>
  <c r="E249" i="9"/>
  <c r="B249" i="9" s="1"/>
  <c r="M248" i="9"/>
  <c r="L248" i="9"/>
  <c r="F248" i="9" s="1"/>
  <c r="B248" i="9" s="1"/>
  <c r="E248" i="9"/>
  <c r="M247" i="9"/>
  <c r="L247" i="9"/>
  <c r="F247" i="9" s="1"/>
  <c r="B247" i="9" s="1"/>
  <c r="E247" i="9"/>
  <c r="M246" i="9"/>
  <c r="L246" i="9"/>
  <c r="F246" i="9" s="1"/>
  <c r="E246" i="9"/>
  <c r="B246" i="9" s="1"/>
  <c r="M245" i="9"/>
  <c r="L245" i="9"/>
  <c r="F245" i="9" s="1"/>
  <c r="B245" i="9" s="1"/>
  <c r="E245" i="9"/>
  <c r="M244" i="9"/>
  <c r="L244" i="9"/>
  <c r="F244" i="9" s="1"/>
  <c r="B244" i="9" s="1"/>
  <c r="E244" i="9"/>
  <c r="M243" i="9"/>
  <c r="L243" i="9"/>
  <c r="F243" i="9" s="1"/>
  <c r="B243" i="9" s="1"/>
  <c r="E243" i="9"/>
  <c r="M242" i="9"/>
  <c r="F242" i="9" s="1"/>
  <c r="L242" i="9"/>
  <c r="E242" i="9"/>
  <c r="B242" i="9" s="1"/>
  <c r="M241" i="9"/>
  <c r="L241" i="9"/>
  <c r="F241" i="9" s="1"/>
  <c r="B241" i="9" s="1"/>
  <c r="E241" i="9"/>
  <c r="M240" i="9"/>
  <c r="L240" i="9"/>
  <c r="F240" i="9" s="1"/>
  <c r="B240" i="9" s="1"/>
  <c r="E240" i="9"/>
  <c r="M239" i="9"/>
  <c r="L239" i="9"/>
  <c r="F239" i="9" s="1"/>
  <c r="B239" i="9" s="1"/>
  <c r="E239" i="9"/>
  <c r="M238" i="9"/>
  <c r="L238" i="9"/>
  <c r="F238" i="9"/>
  <c r="E238" i="9"/>
  <c r="B238" i="9" s="1"/>
  <c r="M237" i="9"/>
  <c r="L237" i="9"/>
  <c r="F237" i="9"/>
  <c r="E237" i="9"/>
  <c r="B237" i="9"/>
  <c r="M236" i="9"/>
  <c r="L236" i="9"/>
  <c r="F236" i="9" s="1"/>
  <c r="E236" i="9"/>
  <c r="M235" i="9"/>
  <c r="L235" i="9"/>
  <c r="F235" i="9"/>
  <c r="E235" i="9"/>
  <c r="B235" i="9" s="1"/>
  <c r="M234" i="9"/>
  <c r="L234" i="9"/>
  <c r="F234" i="9" s="1"/>
  <c r="B234" i="9" s="1"/>
  <c r="E234" i="9"/>
  <c r="M233" i="9"/>
  <c r="L233" i="9"/>
  <c r="F233" i="9" s="1"/>
  <c r="B233" i="9" s="1"/>
  <c r="E233" i="9"/>
  <c r="M232" i="9"/>
  <c r="L232" i="9"/>
  <c r="F232" i="9" s="1"/>
  <c r="E232" i="9"/>
  <c r="B232" i="9" s="1"/>
  <c r="M231" i="9"/>
  <c r="L231" i="9"/>
  <c r="F231" i="9"/>
  <c r="E231" i="9"/>
  <c r="B231" i="9" s="1"/>
  <c r="M230" i="9"/>
  <c r="L230" i="9"/>
  <c r="F230" i="9" s="1"/>
  <c r="B230" i="9" s="1"/>
  <c r="E230" i="9"/>
  <c r="M229" i="9"/>
  <c r="L229" i="9"/>
  <c r="F229" i="9" s="1"/>
  <c r="B229" i="9" s="1"/>
  <c r="E229" i="9"/>
  <c r="M228" i="9"/>
  <c r="L228" i="9"/>
  <c r="F228" i="9" s="1"/>
  <c r="E228" i="9"/>
  <c r="M227" i="9"/>
  <c r="L227" i="9"/>
  <c r="F227" i="9"/>
  <c r="E227" i="9"/>
  <c r="B227" i="9" s="1"/>
  <c r="M226" i="9"/>
  <c r="L226" i="9"/>
  <c r="F226" i="9" s="1"/>
  <c r="B226" i="9" s="1"/>
  <c r="E226" i="9"/>
  <c r="M225" i="9"/>
  <c r="L225" i="9"/>
  <c r="F225" i="9" s="1"/>
  <c r="B225" i="9" s="1"/>
  <c r="E225" i="9"/>
  <c r="M224" i="9"/>
  <c r="L224" i="9"/>
  <c r="F224" i="9" s="1"/>
  <c r="E224" i="9"/>
  <c r="B224" i="9" s="1"/>
  <c r="M223" i="9"/>
  <c r="F223" i="9" s="1"/>
  <c r="B223" i="9" s="1"/>
  <c r="L223" i="9"/>
  <c r="E223" i="9"/>
  <c r="M222" i="9"/>
  <c r="L222" i="9"/>
  <c r="F222" i="9" s="1"/>
  <c r="B222" i="9" s="1"/>
  <c r="E222" i="9"/>
  <c r="M221" i="9"/>
  <c r="L221" i="9"/>
  <c r="E221" i="9"/>
  <c r="M220" i="9"/>
  <c r="L220" i="9"/>
  <c r="E220" i="9"/>
  <c r="M219" i="9"/>
  <c r="L219" i="9"/>
  <c r="F219" i="9"/>
  <c r="B219" i="9" s="1"/>
  <c r="E219" i="9"/>
  <c r="M218" i="9"/>
  <c r="L218" i="9"/>
  <c r="E218" i="9"/>
  <c r="M217" i="9"/>
  <c r="L217" i="9"/>
  <c r="E217" i="9"/>
  <c r="M216" i="9"/>
  <c r="F216" i="9" s="1"/>
  <c r="L216" i="9"/>
  <c r="E216" i="9"/>
  <c r="M215" i="9"/>
  <c r="L215" i="9"/>
  <c r="F215" i="9"/>
  <c r="B215" i="9" s="1"/>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E158" i="9" s="1"/>
  <c r="B158" i="9" s="1"/>
  <c r="F158" i="9"/>
  <c r="H157" i="9"/>
  <c r="E157" i="9" s="1"/>
  <c r="B157" i="9" s="1"/>
  <c r="G157" i="9"/>
  <c r="F157" i="9"/>
  <c r="H156" i="9"/>
  <c r="G156" i="9"/>
  <c r="F156" i="9"/>
  <c r="E156" i="9"/>
  <c r="B156" i="9" s="1"/>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G105" i="9"/>
  <c r="E105" i="9" s="1"/>
  <c r="B105" i="9" s="1"/>
  <c r="F105" i="9"/>
  <c r="H104" i="9"/>
  <c r="G104" i="9"/>
  <c r="F104" i="9"/>
  <c r="E104" i="9"/>
  <c r="B104" i="9" s="1"/>
  <c r="H103" i="9"/>
  <c r="G103" i="9"/>
  <c r="F103" i="9"/>
  <c r="E103" i="9"/>
  <c r="B103" i="9" s="1"/>
  <c r="H102" i="9"/>
  <c r="G102" i="9"/>
  <c r="E102" i="9" s="1"/>
  <c r="B102" i="9" s="1"/>
  <c r="F102" i="9"/>
  <c r="H101" i="9"/>
  <c r="E101" i="9" s="1"/>
  <c r="B101" i="9" s="1"/>
  <c r="G101" i="9"/>
  <c r="F101" i="9"/>
  <c r="H100" i="9"/>
  <c r="G100" i="9"/>
  <c r="F100" i="9"/>
  <c r="E100" i="9"/>
  <c r="B100" i="9" s="1"/>
  <c r="H99" i="9"/>
  <c r="G99" i="9"/>
  <c r="F99" i="9"/>
  <c r="E99" i="9"/>
  <c r="B99" i="9" s="1"/>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E81" i="9" s="1"/>
  <c r="B81" i="9" s="1"/>
  <c r="G81" i="9"/>
  <c r="F81" i="9"/>
  <c r="H80" i="9"/>
  <c r="G80" i="9"/>
  <c r="E80" i="9" s="1"/>
  <c r="B80" i="9" s="1"/>
  <c r="F80" i="9"/>
  <c r="H79" i="9"/>
  <c r="G79" i="9"/>
  <c r="F79" i="9"/>
  <c r="E79" i="9"/>
  <c r="B79" i="9" s="1"/>
  <c r="H78" i="9"/>
  <c r="G78" i="9"/>
  <c r="F78" i="9"/>
  <c r="E78" i="9"/>
  <c r="B78" i="9" s="1"/>
  <c r="H77" i="9"/>
  <c r="G77" i="9"/>
  <c r="E77" i="9" s="1"/>
  <c r="B77" i="9" s="1"/>
  <c r="F77" i="9"/>
  <c r="H76" i="9"/>
  <c r="G76" i="9"/>
  <c r="E76" i="9" s="1"/>
  <c r="B76" i="9" s="1"/>
  <c r="F76" i="9"/>
  <c r="H75" i="9"/>
  <c r="G75" i="9"/>
  <c r="E75" i="9" s="1"/>
  <c r="B75" i="9" s="1"/>
  <c r="F75" i="9"/>
  <c r="H74" i="9"/>
  <c r="G74" i="9"/>
  <c r="F74" i="9"/>
  <c r="E74" i="9"/>
  <c r="B74" i="9" s="1"/>
  <c r="H73" i="9"/>
  <c r="G73" i="9"/>
  <c r="F73" i="9"/>
  <c r="E73" i="9"/>
  <c r="B73" i="9" s="1"/>
  <c r="H72" i="9"/>
  <c r="G72" i="9"/>
  <c r="E72" i="9" s="1"/>
  <c r="B72" i="9" s="1"/>
  <c r="F72" i="9"/>
  <c r="H71" i="9"/>
  <c r="G71" i="9"/>
  <c r="E71" i="9" s="1"/>
  <c r="B71" i="9" s="1"/>
  <c r="F71" i="9"/>
  <c r="H70" i="9"/>
  <c r="G70" i="9"/>
  <c r="F70" i="9"/>
  <c r="H69" i="9"/>
  <c r="E69" i="9" s="1"/>
  <c r="B69" i="9" s="1"/>
  <c r="G69" i="9"/>
  <c r="F69" i="9"/>
  <c r="H68" i="9"/>
  <c r="E68" i="9" s="1"/>
  <c r="B68" i="9" s="1"/>
  <c r="G68" i="9"/>
  <c r="F68" i="9"/>
  <c r="H67" i="9"/>
  <c r="G67" i="9"/>
  <c r="E67" i="9" s="1"/>
  <c r="B67" i="9" s="1"/>
  <c r="F67" i="9"/>
  <c r="H66" i="9"/>
  <c r="G66" i="9"/>
  <c r="E66" i="9" s="1"/>
  <c r="B66" i="9" s="1"/>
  <c r="F66" i="9"/>
  <c r="H65" i="9"/>
  <c r="G65" i="9"/>
  <c r="E65" i="9" s="1"/>
  <c r="B65" i="9" s="1"/>
  <c r="F65" i="9"/>
  <c r="H64" i="9"/>
  <c r="G64" i="9"/>
  <c r="E64" i="9" s="1"/>
  <c r="B64" i="9" s="1"/>
  <c r="F64" i="9"/>
  <c r="H63" i="9"/>
  <c r="G63" i="9"/>
  <c r="E63" i="9" s="1"/>
  <c r="B63" i="9" s="1"/>
  <c r="F63" i="9"/>
  <c r="H62" i="9"/>
  <c r="G62" i="9"/>
  <c r="E62" i="9" s="1"/>
  <c r="B62" i="9" s="1"/>
  <c r="F62" i="9"/>
  <c r="H61" i="9"/>
  <c r="E61" i="9" s="1"/>
  <c r="B61" i="9" s="1"/>
  <c r="G61" i="9"/>
  <c r="F61" i="9"/>
  <c r="H60" i="9"/>
  <c r="G60" i="9"/>
  <c r="E60" i="9" s="1"/>
  <c r="B60" i="9" s="1"/>
  <c r="F60" i="9"/>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F54" i="9"/>
  <c r="E54" i="9"/>
  <c r="B54" i="9" s="1"/>
  <c r="H53" i="9"/>
  <c r="G53" i="9"/>
  <c r="F53" i="9"/>
  <c r="E53" i="9"/>
  <c r="B53" i="9" s="1"/>
  <c r="H52" i="9"/>
  <c r="G52" i="9"/>
  <c r="E52" i="9" s="1"/>
  <c r="B52" i="9" s="1"/>
  <c r="F52" i="9"/>
  <c r="H51" i="9"/>
  <c r="G51" i="9"/>
  <c r="E51" i="9" s="1"/>
  <c r="B51" i="9" s="1"/>
  <c r="F51" i="9"/>
  <c r="H50" i="9"/>
  <c r="E50" i="9" s="1"/>
  <c r="B50" i="9" s="1"/>
  <c r="G50" i="9"/>
  <c r="F50" i="9"/>
  <c r="H49" i="9"/>
  <c r="G49" i="9"/>
  <c r="F49" i="9"/>
  <c r="E49" i="9"/>
  <c r="B49" i="9" s="1"/>
  <c r="H48" i="9"/>
  <c r="G48" i="9"/>
  <c r="F48" i="9"/>
  <c r="H47" i="9"/>
  <c r="G47" i="9"/>
  <c r="E47" i="9" s="1"/>
  <c r="B47" i="9" s="1"/>
  <c r="F47" i="9"/>
  <c r="H46" i="9"/>
  <c r="G46" i="9"/>
  <c r="E46" i="9" s="1"/>
  <c r="B46" i="9" s="1"/>
  <c r="F46" i="9"/>
  <c r="H45" i="9"/>
  <c r="E45" i="9" s="1"/>
  <c r="B45" i="9" s="1"/>
  <c r="G45" i="9"/>
  <c r="F45" i="9"/>
  <c r="H44" i="9"/>
  <c r="G44" i="9"/>
  <c r="F44" i="9"/>
  <c r="H43" i="9"/>
  <c r="E43" i="9" s="1"/>
  <c r="B43" i="9" s="1"/>
  <c r="G43" i="9"/>
  <c r="F43" i="9"/>
  <c r="H42" i="9"/>
  <c r="E42" i="9" s="1"/>
  <c r="B42" i="9" s="1"/>
  <c r="G42" i="9"/>
  <c r="F42" i="9"/>
  <c r="H41" i="9"/>
  <c r="G41" i="9"/>
  <c r="F41" i="9"/>
  <c r="H40" i="9"/>
  <c r="G40" i="9"/>
  <c r="F40" i="9"/>
  <c r="H39" i="9"/>
  <c r="G39" i="9"/>
  <c r="F39" i="9"/>
  <c r="E39" i="9"/>
  <c r="B39" i="9" s="1"/>
  <c r="H38" i="9"/>
  <c r="E38" i="9" s="1"/>
  <c r="B38" i="9" s="1"/>
  <c r="G38" i="9"/>
  <c r="F38" i="9"/>
  <c r="H37" i="9"/>
  <c r="G37" i="9"/>
  <c r="E37" i="9" s="1"/>
  <c r="B37" i="9" s="1"/>
  <c r="F37" i="9"/>
  <c r="H36" i="9"/>
  <c r="G36" i="9"/>
  <c r="E36" i="9" s="1"/>
  <c r="B36" i="9" s="1"/>
  <c r="F36" i="9"/>
  <c r="H35" i="9"/>
  <c r="G35" i="9"/>
  <c r="F35" i="9"/>
  <c r="E35" i="9"/>
  <c r="B35" i="9" s="1"/>
  <c r="H34" i="9"/>
  <c r="E34" i="9" s="1"/>
  <c r="B34" i="9" s="1"/>
  <c r="G34" i="9"/>
  <c r="F34" i="9"/>
  <c r="H33" i="9"/>
  <c r="G33" i="9"/>
  <c r="F33" i="9"/>
  <c r="H32" i="9"/>
  <c r="G32" i="9"/>
  <c r="E32" i="9" s="1"/>
  <c r="B32" i="9" s="1"/>
  <c r="F32" i="9"/>
  <c r="H31" i="9"/>
  <c r="G31" i="9"/>
  <c r="F31" i="9"/>
  <c r="E31" i="9"/>
  <c r="B31" i="9" s="1"/>
  <c r="H30" i="9"/>
  <c r="E30" i="9" s="1"/>
  <c r="B30" i="9" s="1"/>
  <c r="G30" i="9"/>
  <c r="F30" i="9"/>
  <c r="H29" i="9"/>
  <c r="G29" i="9"/>
  <c r="E29" i="9" s="1"/>
  <c r="B29" i="9" s="1"/>
  <c r="F29" i="9"/>
  <c r="H28" i="9"/>
  <c r="G28" i="9"/>
  <c r="E28" i="9" s="1"/>
  <c r="B28" i="9" s="1"/>
  <c r="F28" i="9"/>
  <c r="H27" i="9"/>
  <c r="G27" i="9"/>
  <c r="E27" i="9" s="1"/>
  <c r="B27" i="9" s="1"/>
  <c r="F27" i="9"/>
  <c r="H26" i="9"/>
  <c r="E26" i="9" s="1"/>
  <c r="B26" i="9" s="1"/>
  <c r="G26" i="9"/>
  <c r="F26" i="9"/>
  <c r="H25" i="9"/>
  <c r="G25" i="9"/>
  <c r="E25" i="9" s="1"/>
  <c r="B25" i="9" s="1"/>
  <c r="F25" i="9"/>
  <c r="H24" i="9"/>
  <c r="G24" i="9"/>
  <c r="E24" i="9" s="1"/>
  <c r="B24" i="9" s="1"/>
  <c r="F24" i="9"/>
  <c r="H23" i="9"/>
  <c r="E23" i="9" s="1"/>
  <c r="B23" i="9" s="1"/>
  <c r="G23" i="9"/>
  <c r="F23" i="9"/>
  <c r="H22" i="9"/>
  <c r="E22" i="9" s="1"/>
  <c r="B22" i="9" s="1"/>
  <c r="G22" i="9"/>
  <c r="F22" i="9"/>
  <c r="F21" i="9"/>
  <c r="F4" i="9"/>
  <c r="O3" i="9"/>
  <c r="G275" i="9" s="1"/>
  <c r="E275" i="9" s="1"/>
  <c r="I3" i="9"/>
  <c r="H3" i="9"/>
  <c r="G3" i="9"/>
  <c r="D101" i="8"/>
  <c r="D95" i="8"/>
  <c r="D90" i="8"/>
  <c r="D85" i="8"/>
  <c r="D80" i="8"/>
  <c r="D75" i="8"/>
  <c r="D70" i="8"/>
  <c r="D65" i="8"/>
  <c r="D60" i="8"/>
  <c r="D55" i="8"/>
  <c r="D49" i="8" s="1"/>
  <c r="D50" i="8"/>
  <c r="D44" i="8"/>
  <c r="D36" i="8"/>
  <c r="D26" i="8"/>
  <c r="D18" i="8"/>
  <c r="C1493" i="1" s="1"/>
  <c r="G1493" i="1" s="1"/>
  <c r="D8" i="8"/>
  <c r="E44" i="7"/>
  <c r="D44" i="7"/>
  <c r="E39" i="7"/>
  <c r="D39" i="7"/>
  <c r="D38" i="7" s="1"/>
  <c r="E38" i="7"/>
  <c r="E30" i="7"/>
  <c r="D30" i="7"/>
  <c r="E23" i="7"/>
  <c r="E22" i="7" s="1"/>
  <c r="I30" i="3" s="1"/>
  <c r="D23" i="7"/>
  <c r="C1454" i="1" s="1"/>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1383" i="1"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8" i="5" s="1"/>
  <c r="F257" i="5"/>
  <c r="F256" i="5"/>
  <c r="F255" i="5"/>
  <c r="F254" i="5"/>
  <c r="F253" i="5"/>
  <c r="F252" i="5"/>
  <c r="F251" i="5"/>
  <c r="E250" i="5"/>
  <c r="D1227" i="1" s="1"/>
  <c r="H1227" i="1" s="1"/>
  <c r="D250" i="5"/>
  <c r="F249" i="5"/>
  <c r="F248" i="5"/>
  <c r="F247" i="5"/>
  <c r="E246" i="5"/>
  <c r="D1223" i="1" s="1"/>
  <c r="H1223" i="1" s="1"/>
  <c r="D246" i="5"/>
  <c r="D245" i="5"/>
  <c r="F244" i="5"/>
  <c r="F243" i="5"/>
  <c r="E242" i="5"/>
  <c r="D242" i="5"/>
  <c r="F242" i="5" s="1"/>
  <c r="F241" i="5"/>
  <c r="F240" i="5"/>
  <c r="E239" i="5"/>
  <c r="F239" i="5" s="1"/>
  <c r="D239" i="5"/>
  <c r="F236" i="5"/>
  <c r="F235" i="5"/>
  <c r="E234" i="5"/>
  <c r="D1211" i="1" s="1"/>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91" i="5"/>
  <c r="F189" i="5"/>
  <c r="F188" i="5"/>
  <c r="F187" i="5"/>
  <c r="F186" i="5"/>
  <c r="F185" i="5"/>
  <c r="F184" i="5"/>
  <c r="F183" i="5"/>
  <c r="F182" i="5"/>
  <c r="F181" i="5"/>
  <c r="E180" i="5"/>
  <c r="E177" i="5" s="1"/>
  <c r="D180" i="5"/>
  <c r="F179" i="5"/>
  <c r="F178" i="5"/>
  <c r="F173" i="5"/>
  <c r="F172" i="5"/>
  <c r="F171" i="5"/>
  <c r="E170" i="5"/>
  <c r="F170" i="5" s="1"/>
  <c r="D170" i="5"/>
  <c r="F169" i="5"/>
  <c r="F168" i="5"/>
  <c r="F167" i="5"/>
  <c r="F166" i="5"/>
  <c r="F165" i="5"/>
  <c r="E164" i="5"/>
  <c r="F164" i="5" s="1"/>
  <c r="D164" i="5"/>
  <c r="F163" i="5"/>
  <c r="F162" i="5"/>
  <c r="F161" i="5"/>
  <c r="F160" i="5"/>
  <c r="F159" i="5"/>
  <c r="F158" i="5"/>
  <c r="F157" i="5"/>
  <c r="F156" i="5"/>
  <c r="F155" i="5"/>
  <c r="F154" i="5"/>
  <c r="F153" i="5"/>
  <c r="F152" i="5"/>
  <c r="F151" i="5"/>
  <c r="F150" i="5"/>
  <c r="F149" i="5"/>
  <c r="E149" i="5"/>
  <c r="H290" i="9" s="1"/>
  <c r="D149" i="5"/>
  <c r="G290" i="9" s="1"/>
  <c r="F148" i="5"/>
  <c r="F147" i="5"/>
  <c r="E146" i="5"/>
  <c r="D1124" i="1" s="1"/>
  <c r="D146" i="5"/>
  <c r="F145" i="5"/>
  <c r="F144" i="5"/>
  <c r="F143" i="5"/>
  <c r="F142" i="5"/>
  <c r="E142" i="5"/>
  <c r="D142" i="5"/>
  <c r="F141" i="5"/>
  <c r="F140" i="5"/>
  <c r="F139" i="5"/>
  <c r="F138" i="5"/>
  <c r="F137" i="5"/>
  <c r="F136" i="5"/>
  <c r="F135" i="5"/>
  <c r="E135" i="5"/>
  <c r="D135" i="5"/>
  <c r="D134" i="5" s="1"/>
  <c r="F134" i="5"/>
  <c r="E134" i="5"/>
  <c r="D1112" i="1" s="1"/>
  <c r="H1112" i="1" s="1"/>
  <c r="F133" i="5"/>
  <c r="F132" i="5"/>
  <c r="F131" i="5"/>
  <c r="F130" i="5"/>
  <c r="F129" i="5"/>
  <c r="F128" i="5"/>
  <c r="F127" i="5"/>
  <c r="E126" i="5"/>
  <c r="D1104" i="1" s="1"/>
  <c r="D126" i="5"/>
  <c r="F126" i="5" s="1"/>
  <c r="F125" i="5"/>
  <c r="F124" i="5"/>
  <c r="F123" i="5"/>
  <c r="F122" i="5"/>
  <c r="F121" i="5"/>
  <c r="F120" i="5"/>
  <c r="E119" i="5"/>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D87" i="5"/>
  <c r="F87" i="5" s="1"/>
  <c r="F86" i="5"/>
  <c r="F85" i="5"/>
  <c r="F84" i="5"/>
  <c r="F83" i="5"/>
  <c r="F82" i="5"/>
  <c r="F81" i="5"/>
  <c r="F80" i="5"/>
  <c r="E79" i="5"/>
  <c r="F79" i="5" s="1"/>
  <c r="D79" i="5"/>
  <c r="D78" i="5" s="1"/>
  <c r="E78" i="5"/>
  <c r="D1056" i="1" s="1"/>
  <c r="F77" i="5"/>
  <c r="F76" i="5"/>
  <c r="F75" i="5"/>
  <c r="F74" i="5"/>
  <c r="F73" i="5"/>
  <c r="F72" i="5"/>
  <c r="F71" i="5"/>
  <c r="E70" i="5"/>
  <c r="E69" i="5" s="1"/>
  <c r="D1047" i="1" s="1"/>
  <c r="D70" i="5"/>
  <c r="F67" i="5"/>
  <c r="F66" i="5"/>
  <c r="F65" i="5"/>
  <c r="F64" i="5"/>
  <c r="E63" i="5"/>
  <c r="D63" i="5"/>
  <c r="F62" i="5"/>
  <c r="F61" i="5"/>
  <c r="F60" i="5"/>
  <c r="F59" i="5"/>
  <c r="F58" i="5"/>
  <c r="F57" i="5"/>
  <c r="F56" i="5"/>
  <c r="E56" i="5"/>
  <c r="D1034" i="1" s="1"/>
  <c r="D56" i="5"/>
  <c r="F55" i="5"/>
  <c r="F54" i="5"/>
  <c r="F53" i="5"/>
  <c r="E52" i="5"/>
  <c r="D52" i="5"/>
  <c r="F52" i="5" s="1"/>
  <c r="F51" i="5"/>
  <c r="F50" i="5"/>
  <c r="F49" i="5"/>
  <c r="F48" i="5"/>
  <c r="F47" i="5"/>
  <c r="F46" i="5"/>
  <c r="E45" i="5"/>
  <c r="D1023" i="1" s="1"/>
  <c r="G1023" i="1" s="1"/>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s="1"/>
  <c r="C990" i="1"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44" i="4" s="1"/>
  <c r="F638" i="4"/>
  <c r="F637" i="4"/>
  <c r="F634" i="4"/>
  <c r="F633" i="4"/>
  <c r="E632" i="4"/>
  <c r="D632" i="4"/>
  <c r="F632" i="4" s="1"/>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F581" i="4"/>
  <c r="E581" i="4"/>
  <c r="D581" i="4"/>
  <c r="D580" i="4" s="1"/>
  <c r="F580" i="4" s="1"/>
  <c r="E580" i="4"/>
  <c r="F579" i="4"/>
  <c r="F578" i="4"/>
  <c r="F577" i="4"/>
  <c r="E577" i="4"/>
  <c r="D577" i="4"/>
  <c r="F576" i="4"/>
  <c r="F575" i="4"/>
  <c r="E574" i="4"/>
  <c r="D574" i="4"/>
  <c r="F574" i="4" s="1"/>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D484" i="4"/>
  <c r="F484" i="4" s="1"/>
  <c r="F483" i="4"/>
  <c r="F482" i="4"/>
  <c r="E481" i="4"/>
  <c r="D481" i="4"/>
  <c r="F481" i="4" s="1"/>
  <c r="F480" i="4"/>
  <c r="F479" i="4"/>
  <c r="F478" i="4"/>
  <c r="E478" i="4"/>
  <c r="D478" i="4"/>
  <c r="F477" i="4"/>
  <c r="F476" i="4"/>
  <c r="F475" i="4"/>
  <c r="F474" i="4"/>
  <c r="E473" i="4"/>
  <c r="E472" i="4" s="1"/>
  <c r="D473" i="4"/>
  <c r="F473" i="4" s="1"/>
  <c r="D472" i="4"/>
  <c r="F472" i="4" s="1"/>
  <c r="F471" i="4"/>
  <c r="F470" i="4"/>
  <c r="E469" i="4"/>
  <c r="D469" i="4"/>
  <c r="F469" i="4" s="1"/>
  <c r="F468" i="4"/>
  <c r="F467" i="4"/>
  <c r="F466" i="4"/>
  <c r="E466" i="4"/>
  <c r="D466" i="4"/>
  <c r="F465" i="4"/>
  <c r="F464" i="4"/>
  <c r="F463" i="4"/>
  <c r="E463" i="4"/>
  <c r="D463" i="4"/>
  <c r="F462" i="4"/>
  <c r="F461" i="4"/>
  <c r="E460" i="4"/>
  <c r="D460" i="4"/>
  <c r="F460" i="4" s="1"/>
  <c r="F459" i="4"/>
  <c r="D459"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E421" i="4" s="1"/>
  <c r="D415" i="1" s="1"/>
  <c r="D422" i="4"/>
  <c r="E418" i="4"/>
  <c r="D413" i="1" s="1"/>
  <c r="G413" i="1" s="1"/>
  <c r="D418" i="4"/>
  <c r="F417" i="4"/>
  <c r="E417" i="4"/>
  <c r="D412" i="1" s="1"/>
  <c r="G412" i="1" s="1"/>
  <c r="D417" i="4"/>
  <c r="E416" i="4"/>
  <c r="D416" i="4"/>
  <c r="D643" i="4"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64" i="4"/>
  <c r="F364" i="4" s="1"/>
  <c r="F362" i="4"/>
  <c r="F361" i="4"/>
  <c r="F360" i="4"/>
  <c r="F359" i="4"/>
  <c r="F358" i="4"/>
  <c r="F357" i="4"/>
  <c r="E356" i="4"/>
  <c r="D356" i="4"/>
  <c r="F356" i="4" s="1"/>
  <c r="F355" i="4"/>
  <c r="F354" i="4"/>
  <c r="F353" i="4"/>
  <c r="F352"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06" i="1" s="1"/>
  <c r="D312" i="4"/>
  <c r="F310" i="4"/>
  <c r="F309" i="4"/>
  <c r="F308" i="4"/>
  <c r="F307" i="4"/>
  <c r="F306" i="4"/>
  <c r="F305" i="4"/>
  <c r="E304" i="4"/>
  <c r="D304" i="4"/>
  <c r="F304" i="4" s="1"/>
  <c r="F303" i="4"/>
  <c r="F302" i="4"/>
  <c r="F301" i="4"/>
  <c r="F300" i="4"/>
  <c r="E300" i="4"/>
  <c r="D300"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F268" i="4" s="1"/>
  <c r="D268" i="4"/>
  <c r="F267" i="4"/>
  <c r="F266" i="4"/>
  <c r="F265" i="4"/>
  <c r="E264" i="4"/>
  <c r="E263" i="4" s="1"/>
  <c r="D259" i="1" s="1"/>
  <c r="D264" i="4"/>
  <c r="D263" i="4" s="1"/>
  <c r="F262" i="4"/>
  <c r="F261" i="4"/>
  <c r="F260" i="4"/>
  <c r="E259" i="4"/>
  <c r="D255" i="1" s="1"/>
  <c r="D259" i="4"/>
  <c r="F258" i="4"/>
  <c r="F257" i="4"/>
  <c r="F256" i="4"/>
  <c r="F255" i="4"/>
  <c r="F254" i="4"/>
  <c r="E253" i="4"/>
  <c r="D253" i="4"/>
  <c r="F253"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0" i="1" s="1"/>
  <c r="D225" i="4"/>
  <c r="F225" i="4" s="1"/>
  <c r="F223" i="4"/>
  <c r="F222" i="4"/>
  <c r="F221" i="4"/>
  <c r="F220" i="4"/>
  <c r="F219" i="4"/>
  <c r="E219" i="4"/>
  <c r="D219" i="4"/>
  <c r="F218" i="4"/>
  <c r="F217" i="4"/>
  <c r="E216" i="4"/>
  <c r="D216" i="4"/>
  <c r="D215" i="4" s="1"/>
  <c r="F215" i="4" s="1"/>
  <c r="E215" i="4"/>
  <c r="F214" i="4"/>
  <c r="F213" i="4"/>
  <c r="F212" i="4"/>
  <c r="F211" i="4"/>
  <c r="E210" i="4"/>
  <c r="F210" i="4" s="1"/>
  <c r="D210" i="4"/>
  <c r="F209" i="4"/>
  <c r="F208" i="4"/>
  <c r="F207" i="4"/>
  <c r="F206" i="4"/>
  <c r="F205" i="4"/>
  <c r="F204" i="4"/>
  <c r="F203" i="4"/>
  <c r="E202" i="4"/>
  <c r="D202" i="4"/>
  <c r="F202" i="4" s="1"/>
  <c r="F201" i="4"/>
  <c r="F200" i="4"/>
  <c r="F199" i="4"/>
  <c r="F198" i="4"/>
  <c r="F197" i="4"/>
  <c r="E197" i="4"/>
  <c r="E196" i="4" s="1"/>
  <c r="D192" i="1" s="1"/>
  <c r="D197" i="4"/>
  <c r="F195" i="4"/>
  <c r="F194" i="4"/>
  <c r="F193" i="4"/>
  <c r="F192" i="4"/>
  <c r="F191" i="4"/>
  <c r="F190" i="4"/>
  <c r="F189" i="4"/>
  <c r="E188" i="4"/>
  <c r="D184" i="1" s="1"/>
  <c r="H184" i="1"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F164" i="4" s="1"/>
  <c r="D164" i="4"/>
  <c r="D163" i="4"/>
  <c r="F162" i="4"/>
  <c r="F161" i="4"/>
  <c r="F160" i="4"/>
  <c r="E159" i="4"/>
  <c r="F159" i="4" s="1"/>
  <c r="D159" i="4"/>
  <c r="F158" i="4"/>
  <c r="F157" i="4"/>
  <c r="F156" i="4"/>
  <c r="F155" i="4"/>
  <c r="F154" i="4"/>
  <c r="E153" i="4"/>
  <c r="F153" i="4" s="1"/>
  <c r="D153" i="4"/>
  <c r="D152" i="4" s="1"/>
  <c r="F150" i="4"/>
  <c r="F149" i="4"/>
  <c r="F148" i="4"/>
  <c r="F147" i="4"/>
  <c r="F146" i="4"/>
  <c r="F145" i="4"/>
  <c r="F144" i="4"/>
  <c r="F143" i="4"/>
  <c r="F142" i="4"/>
  <c r="F141" i="4"/>
  <c r="F140" i="4"/>
  <c r="E140" i="4"/>
  <c r="E139" i="4" s="1"/>
  <c r="D140" i="4"/>
  <c r="D139" i="4"/>
  <c r="F138" i="4"/>
  <c r="F137" i="4"/>
  <c r="F136" i="4"/>
  <c r="F135" i="4"/>
  <c r="E134" i="4"/>
  <c r="E133" i="4" s="1"/>
  <c r="D129" i="1" s="1"/>
  <c r="H129" i="1" s="1"/>
  <c r="D134" i="4"/>
  <c r="D133" i="4" s="1"/>
  <c r="F132" i="4"/>
  <c r="F131" i="4"/>
  <c r="F130" i="4"/>
  <c r="F129" i="4"/>
  <c r="E128" i="4"/>
  <c r="F128" i="4" s="1"/>
  <c r="D128" i="4"/>
  <c r="F127" i="4"/>
  <c r="F126" i="4"/>
  <c r="E125" i="4"/>
  <c r="F125" i="4" s="1"/>
  <c r="D125" i="4"/>
  <c r="D124" i="4" s="1"/>
  <c r="F123" i="4"/>
  <c r="F122" i="4"/>
  <c r="F121" i="4"/>
  <c r="E120" i="4"/>
  <c r="D120" i="4"/>
  <c r="F120" i="4" s="1"/>
  <c r="F119" i="4"/>
  <c r="F118" i="4"/>
  <c r="F117" i="4"/>
  <c r="F116" i="4"/>
  <c r="F115" i="4"/>
  <c r="F114" i="4"/>
  <c r="F113" i="4"/>
  <c r="E112" i="4"/>
  <c r="F112" i="4" s="1"/>
  <c r="D112" i="4"/>
  <c r="F111" i="4"/>
  <c r="F110" i="4"/>
  <c r="F109" i="4"/>
  <c r="F108" i="4"/>
  <c r="E107" i="4"/>
  <c r="E106" i="4" s="1"/>
  <c r="D102" i="1"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F81" i="4"/>
  <c r="F80" i="4"/>
  <c r="F79" i="4"/>
  <c r="F78" i="4"/>
  <c r="E77" i="4"/>
  <c r="F77" i="4" s="1"/>
  <c r="D77" i="4"/>
  <c r="F76" i="4"/>
  <c r="F75" i="4"/>
  <c r="E74" i="4"/>
  <c r="D74" i="4"/>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0" i="1" s="1"/>
  <c r="H50" i="1" s="1"/>
  <c r="D54" i="4"/>
  <c r="F53" i="4"/>
  <c r="F52" i="4"/>
  <c r="E51" i="4"/>
  <c r="D51" i="4"/>
  <c r="F51" i="4" s="1"/>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F7" i="4" s="1"/>
  <c r="I36" i="3"/>
  <c r="G36" i="3"/>
  <c r="B36" i="3"/>
  <c r="G35" i="3"/>
  <c r="B35" i="3"/>
  <c r="G34" i="3"/>
  <c r="B34" i="3"/>
  <c r="I33" i="3"/>
  <c r="G33" i="3"/>
  <c r="B33" i="3"/>
  <c r="I32" i="3"/>
  <c r="H32" i="3"/>
  <c r="G32" i="3"/>
  <c r="B32" i="3"/>
  <c r="I31" i="3"/>
  <c r="H31" i="3"/>
  <c r="G31" i="3"/>
  <c r="B31" i="3"/>
  <c r="G30" i="3"/>
  <c r="B30" i="3"/>
  <c r="G29" i="3"/>
  <c r="B29" i="3"/>
  <c r="G28" i="3"/>
  <c r="B28" i="3"/>
  <c r="I27"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G1580" i="1"/>
  <c r="C1580" i="1"/>
  <c r="H1580" i="1" s="1"/>
  <c r="C1579" i="1"/>
  <c r="H1579" i="1" s="1"/>
  <c r="C1578" i="1"/>
  <c r="H1577" i="1"/>
  <c r="C1577" i="1"/>
  <c r="G1577" i="1" s="1"/>
  <c r="C1576" i="1"/>
  <c r="H1576" i="1" s="1"/>
  <c r="G1575" i="1"/>
  <c r="C1575" i="1"/>
  <c r="H1575" i="1" s="1"/>
  <c r="C1574" i="1"/>
  <c r="H1573" i="1"/>
  <c r="C1573" i="1"/>
  <c r="G1573" i="1" s="1"/>
  <c r="H1572" i="1"/>
  <c r="G1572" i="1"/>
  <c r="C1572" i="1"/>
  <c r="G1571" i="1"/>
  <c r="C1571" i="1"/>
  <c r="H1571" i="1" s="1"/>
  <c r="C1570" i="1"/>
  <c r="H1569" i="1"/>
  <c r="C1569" i="1"/>
  <c r="G1569" i="1" s="1"/>
  <c r="H1568" i="1"/>
  <c r="G1568" i="1"/>
  <c r="C1568" i="1"/>
  <c r="G1567" i="1"/>
  <c r="C1567" i="1"/>
  <c r="H1567" i="1" s="1"/>
  <c r="C1566" i="1"/>
  <c r="H1565" i="1"/>
  <c r="C1565" i="1"/>
  <c r="G1565" i="1" s="1"/>
  <c r="H1564" i="1"/>
  <c r="G1564" i="1"/>
  <c r="C1564" i="1"/>
  <c r="G1563" i="1"/>
  <c r="C1563" i="1"/>
  <c r="H1563" i="1" s="1"/>
  <c r="C1562" i="1"/>
  <c r="H1561" i="1"/>
  <c r="C1561" i="1"/>
  <c r="G1561" i="1" s="1"/>
  <c r="H1560" i="1"/>
  <c r="G1560" i="1"/>
  <c r="C1560" i="1"/>
  <c r="G1559" i="1"/>
  <c r="C1559" i="1"/>
  <c r="H1559" i="1" s="1"/>
  <c r="C1558" i="1"/>
  <c r="H1557" i="1"/>
  <c r="C1557" i="1"/>
  <c r="G1557" i="1" s="1"/>
  <c r="H1556" i="1"/>
  <c r="G1556" i="1"/>
  <c r="C1556" i="1"/>
  <c r="G1555" i="1"/>
  <c r="C1555" i="1"/>
  <c r="H1555" i="1" s="1"/>
  <c r="C1554" i="1"/>
  <c r="H1553" i="1"/>
  <c r="C1553" i="1"/>
  <c r="G1553" i="1" s="1"/>
  <c r="H1552" i="1"/>
  <c r="G1552" i="1"/>
  <c r="C1552" i="1"/>
  <c r="G1551" i="1"/>
  <c r="C1551" i="1"/>
  <c r="H1551" i="1" s="1"/>
  <c r="C1550" i="1"/>
  <c r="H1549" i="1"/>
  <c r="C1549" i="1"/>
  <c r="G1549" i="1" s="1"/>
  <c r="H1548" i="1"/>
  <c r="G1548" i="1"/>
  <c r="C1548" i="1"/>
  <c r="G1547" i="1"/>
  <c r="C1547" i="1"/>
  <c r="H1547" i="1" s="1"/>
  <c r="C1546" i="1"/>
  <c r="H1545" i="1"/>
  <c r="C1545" i="1"/>
  <c r="G1545" i="1" s="1"/>
  <c r="H1544" i="1"/>
  <c r="G1544" i="1"/>
  <c r="C1544" i="1"/>
  <c r="G1543" i="1"/>
  <c r="C1543" i="1"/>
  <c r="H1543" i="1" s="1"/>
  <c r="C1542" i="1"/>
  <c r="H1541" i="1"/>
  <c r="C1541" i="1"/>
  <c r="G1541" i="1" s="1"/>
  <c r="H1540" i="1"/>
  <c r="G1540" i="1"/>
  <c r="C1540" i="1"/>
  <c r="G1539" i="1"/>
  <c r="C1539" i="1"/>
  <c r="H1539" i="1" s="1"/>
  <c r="C1538" i="1"/>
  <c r="H1537" i="1"/>
  <c r="C1537" i="1"/>
  <c r="G1537" i="1" s="1"/>
  <c r="H1536" i="1"/>
  <c r="G1536" i="1"/>
  <c r="C1536" i="1"/>
  <c r="G1535" i="1"/>
  <c r="C1535" i="1"/>
  <c r="H1535" i="1" s="1"/>
  <c r="C1534" i="1"/>
  <c r="H1533" i="1"/>
  <c r="C1533" i="1"/>
  <c r="G1533" i="1" s="1"/>
  <c r="H1532" i="1"/>
  <c r="G1532" i="1"/>
  <c r="C1532" i="1"/>
  <c r="C1531" i="1"/>
  <c r="H1531" i="1" s="1"/>
  <c r="C1530" i="1"/>
  <c r="H1529" i="1"/>
  <c r="C1529" i="1"/>
  <c r="G1529" i="1" s="1"/>
  <c r="H1528" i="1"/>
  <c r="G1528" i="1"/>
  <c r="C1528" i="1"/>
  <c r="G1527" i="1"/>
  <c r="C1527" i="1"/>
  <c r="H1527" i="1" s="1"/>
  <c r="C1526" i="1"/>
  <c r="H1525" i="1"/>
  <c r="C1525" i="1"/>
  <c r="G1525" i="1" s="1"/>
  <c r="H1524" i="1"/>
  <c r="G1524" i="1"/>
  <c r="C1524" i="1"/>
  <c r="G1523" i="1"/>
  <c r="C1523" i="1"/>
  <c r="H1523" i="1" s="1"/>
  <c r="C1522" i="1"/>
  <c r="H1521" i="1"/>
  <c r="C1521" i="1"/>
  <c r="G1521" i="1" s="1"/>
  <c r="H1520" i="1"/>
  <c r="G1520" i="1"/>
  <c r="C1520" i="1"/>
  <c r="G1519" i="1"/>
  <c r="C1519" i="1"/>
  <c r="H1519" i="1" s="1"/>
  <c r="C1516" i="1"/>
  <c r="H1516" i="1" s="1"/>
  <c r="C1515" i="1"/>
  <c r="H1515" i="1" s="1"/>
  <c r="C1514" i="1"/>
  <c r="C1513" i="1"/>
  <c r="G1513" i="1" s="1"/>
  <c r="C1512" i="1"/>
  <c r="H1512" i="1" s="1"/>
  <c r="C1511" i="1"/>
  <c r="H1511" i="1" s="1"/>
  <c r="C1510" i="1"/>
  <c r="H1509" i="1"/>
  <c r="C1509" i="1"/>
  <c r="G1509" i="1" s="1"/>
  <c r="C1508" i="1"/>
  <c r="H1508" i="1" s="1"/>
  <c r="C1507" i="1"/>
  <c r="H1507" i="1" s="1"/>
  <c r="C1506" i="1"/>
  <c r="C1505" i="1"/>
  <c r="G1505" i="1" s="1"/>
  <c r="G1504" i="1"/>
  <c r="C1504" i="1"/>
  <c r="H1504" i="1" s="1"/>
  <c r="G1503" i="1"/>
  <c r="C1503" i="1"/>
  <c r="H1503" i="1" s="1"/>
  <c r="C1502" i="1"/>
  <c r="C1500" i="1"/>
  <c r="H1500" i="1" s="1"/>
  <c r="C1498" i="1"/>
  <c r="C1497" i="1"/>
  <c r="G1497" i="1" s="1"/>
  <c r="C1496" i="1"/>
  <c r="G1496" i="1" s="1"/>
  <c r="C1495" i="1"/>
  <c r="H1495" i="1" s="1"/>
  <c r="C1494" i="1"/>
  <c r="C1492" i="1"/>
  <c r="G1492" i="1" s="1"/>
  <c r="C1491" i="1"/>
  <c r="H1491" i="1" s="1"/>
  <c r="C1490" i="1"/>
  <c r="C1489" i="1"/>
  <c r="G1489" i="1" s="1"/>
  <c r="G1488" i="1"/>
  <c r="C1488" i="1"/>
  <c r="H1488" i="1" s="1"/>
  <c r="C1487" i="1"/>
  <c r="H1487" i="1" s="1"/>
  <c r="C1486" i="1"/>
  <c r="H1485" i="1"/>
  <c r="C1485" i="1"/>
  <c r="G1485" i="1" s="1"/>
  <c r="H1484" i="1"/>
  <c r="C1484" i="1"/>
  <c r="G1484" i="1" s="1"/>
  <c r="C1483" i="1"/>
  <c r="H1483" i="1" s="1"/>
  <c r="C1482" i="1"/>
  <c r="C1480" i="1"/>
  <c r="G1480" i="1" s="1"/>
  <c r="D1479" i="1"/>
  <c r="C1479" i="1"/>
  <c r="H1479" i="1" s="1"/>
  <c r="J1478" i="1"/>
  <c r="G1478" i="1"/>
  <c r="D1478" i="1"/>
  <c r="C1478" i="1"/>
  <c r="H1478" i="1" s="1"/>
  <c r="D1477" i="1"/>
  <c r="C1477" i="1"/>
  <c r="H1477" i="1" s="1"/>
  <c r="J1476" i="1"/>
  <c r="G1476" i="1"/>
  <c r="D1476" i="1"/>
  <c r="C1476" i="1"/>
  <c r="H1476" i="1" s="1"/>
  <c r="D1475" i="1"/>
  <c r="G1475" i="1" s="1"/>
  <c r="C1475" i="1"/>
  <c r="H1474" i="1"/>
  <c r="D1474" i="1"/>
  <c r="C1474" i="1"/>
  <c r="J1473" i="1"/>
  <c r="D1473" i="1"/>
  <c r="G1473" i="1" s="1"/>
  <c r="C1473" i="1"/>
  <c r="H1472" i="1"/>
  <c r="D1472" i="1"/>
  <c r="C1472" i="1"/>
  <c r="J1471" i="1"/>
  <c r="D1471" i="1"/>
  <c r="G1471" i="1" s="1"/>
  <c r="C1471" i="1"/>
  <c r="G1470" i="1"/>
  <c r="D1470" i="1"/>
  <c r="C1470" i="1"/>
  <c r="H1470" i="1" s="1"/>
  <c r="D1469" i="1"/>
  <c r="H1469" i="1" s="1"/>
  <c r="C1469" i="1"/>
  <c r="D1468" i="1"/>
  <c r="C1468" i="1"/>
  <c r="D1467" i="1"/>
  <c r="H1467" i="1" s="1"/>
  <c r="C1467" i="1"/>
  <c r="D1466" i="1"/>
  <c r="C1466" i="1"/>
  <c r="D1465" i="1"/>
  <c r="H1465" i="1" s="1"/>
  <c r="C1465" i="1"/>
  <c r="D1464" i="1"/>
  <c r="C1464" i="1"/>
  <c r="D1463" i="1"/>
  <c r="H1463" i="1" s="1"/>
  <c r="C1463" i="1"/>
  <c r="D1462" i="1"/>
  <c r="C1462" i="1"/>
  <c r="D1461" i="1"/>
  <c r="C1461" i="1"/>
  <c r="G1461" i="1" s="1"/>
  <c r="J1460" i="1"/>
  <c r="G1460" i="1"/>
  <c r="D1460" i="1"/>
  <c r="C1460" i="1"/>
  <c r="H1460" i="1" s="1"/>
  <c r="D1459" i="1"/>
  <c r="C1459" i="1"/>
  <c r="H1459" i="1" s="1"/>
  <c r="J1458" i="1"/>
  <c r="G1458" i="1"/>
  <c r="D1458" i="1"/>
  <c r="C1458" i="1"/>
  <c r="H1458" i="1" s="1"/>
  <c r="D1457" i="1"/>
  <c r="C1457" i="1"/>
  <c r="H1457" i="1" s="1"/>
  <c r="D1456" i="1"/>
  <c r="C1456" i="1"/>
  <c r="H1456" i="1" s="1"/>
  <c r="D1455" i="1"/>
  <c r="C1455" i="1"/>
  <c r="H1455" i="1" s="1"/>
  <c r="D1453" i="1"/>
  <c r="G1452" i="1"/>
  <c r="I1452" i="1" s="1"/>
  <c r="D1452" i="1"/>
  <c r="J1452" i="1" s="1"/>
  <c r="C1452" i="1"/>
  <c r="H1452" i="1" s="1"/>
  <c r="H1451" i="1"/>
  <c r="D1451" i="1"/>
  <c r="C1451" i="1"/>
  <c r="G1450" i="1"/>
  <c r="I1450" i="1" s="1"/>
  <c r="D1450" i="1"/>
  <c r="J1450" i="1" s="1"/>
  <c r="C1450" i="1"/>
  <c r="H1450" i="1" s="1"/>
  <c r="H1449" i="1"/>
  <c r="D1449" i="1"/>
  <c r="C1449" i="1"/>
  <c r="G1448" i="1"/>
  <c r="I1448" i="1" s="1"/>
  <c r="D1448" i="1"/>
  <c r="J1448" i="1" s="1"/>
  <c r="C1448" i="1"/>
  <c r="H1448" i="1" s="1"/>
  <c r="H1447" i="1"/>
  <c r="D1447" i="1"/>
  <c r="C1447" i="1"/>
  <c r="G1446" i="1"/>
  <c r="I1446" i="1" s="1"/>
  <c r="D1446" i="1"/>
  <c r="J1446" i="1" s="1"/>
  <c r="C1446" i="1"/>
  <c r="H1446" i="1" s="1"/>
  <c r="H1445" i="1"/>
  <c r="G1445" i="1"/>
  <c r="D1445" i="1"/>
  <c r="C1445" i="1"/>
  <c r="J1445" i="1" s="1"/>
  <c r="D1444" i="1"/>
  <c r="C1444" i="1"/>
  <c r="H1443" i="1"/>
  <c r="G1443" i="1"/>
  <c r="I1443" i="1" s="1"/>
  <c r="D1443" i="1"/>
  <c r="C1443" i="1"/>
  <c r="J1443" i="1" s="1"/>
  <c r="D1442" i="1"/>
  <c r="C1442" i="1"/>
  <c r="H1441" i="1"/>
  <c r="G1441" i="1"/>
  <c r="I1441" i="1" s="1"/>
  <c r="D1441" i="1"/>
  <c r="C1441" i="1"/>
  <c r="J1441" i="1" s="1"/>
  <c r="D1440" i="1"/>
  <c r="C1440" i="1"/>
  <c r="H1439" i="1"/>
  <c r="G1439" i="1"/>
  <c r="I1439" i="1" s="1"/>
  <c r="D1439" i="1"/>
  <c r="C1439" i="1"/>
  <c r="J1439" i="1" s="1"/>
  <c r="H1438" i="1"/>
  <c r="G1438" i="1"/>
  <c r="D1438" i="1"/>
  <c r="C1438" i="1"/>
  <c r="H1437" i="1"/>
  <c r="G1437" i="1"/>
  <c r="D1437" i="1"/>
  <c r="C1437"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H1420" i="1"/>
  <c r="G1420" i="1"/>
  <c r="D1420" i="1"/>
  <c r="C1420" i="1"/>
  <c r="H1419" i="1"/>
  <c r="G1419" i="1"/>
  <c r="D1419" i="1"/>
  <c r="C1419" i="1"/>
  <c r="H1418" i="1"/>
  <c r="G1418" i="1"/>
  <c r="D1418" i="1"/>
  <c r="C1418" i="1"/>
  <c r="D1417" i="1"/>
  <c r="C1417"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H1242" i="1" s="1"/>
  <c r="C1242" i="1"/>
  <c r="D1241" i="1"/>
  <c r="H1241" i="1" s="1"/>
  <c r="C1241" i="1"/>
  <c r="D1240" i="1"/>
  <c r="H1240" i="1" s="1"/>
  <c r="C1240" i="1"/>
  <c r="D1239" i="1"/>
  <c r="H1239" i="1" s="1"/>
  <c r="C1239" i="1"/>
  <c r="D1238" i="1"/>
  <c r="H1238" i="1" s="1"/>
  <c r="C1238" i="1"/>
  <c r="D1237" i="1"/>
  <c r="H1237" i="1" s="1"/>
  <c r="C1237" i="1"/>
  <c r="D1236" i="1"/>
  <c r="H1236" i="1" s="1"/>
  <c r="C1236" i="1"/>
  <c r="D1235" i="1"/>
  <c r="H1235" i="1" s="1"/>
  <c r="C1235" i="1"/>
  <c r="D1234" i="1"/>
  <c r="H1234" i="1" s="1"/>
  <c r="C1234" i="1"/>
  <c r="D1233" i="1"/>
  <c r="H1233" i="1" s="1"/>
  <c r="C1233" i="1"/>
  <c r="D1232" i="1"/>
  <c r="H1232" i="1" s="1"/>
  <c r="C1232" i="1"/>
  <c r="D1231" i="1"/>
  <c r="H1231" i="1" s="1"/>
  <c r="C1231" i="1"/>
  <c r="D1230" i="1"/>
  <c r="H1230" i="1" s="1"/>
  <c r="C1230" i="1"/>
  <c r="D1229" i="1"/>
  <c r="H1229" i="1" s="1"/>
  <c r="C1229" i="1"/>
  <c r="D1228" i="1"/>
  <c r="H1228" i="1" s="1"/>
  <c r="C1228" i="1"/>
  <c r="C1227" i="1"/>
  <c r="D1226" i="1"/>
  <c r="H1226" i="1" s="1"/>
  <c r="C1226" i="1"/>
  <c r="D1225" i="1"/>
  <c r="H1225" i="1" s="1"/>
  <c r="C1225" i="1"/>
  <c r="D1224" i="1"/>
  <c r="H1224" i="1" s="1"/>
  <c r="C1224" i="1"/>
  <c r="C1223" i="1"/>
  <c r="C1222" i="1"/>
  <c r="D1221" i="1"/>
  <c r="H1221" i="1" s="1"/>
  <c r="C1221" i="1"/>
  <c r="D1220" i="1"/>
  <c r="H1220" i="1" s="1"/>
  <c r="C1220" i="1"/>
  <c r="D1219" i="1"/>
  <c r="H1219" i="1" s="1"/>
  <c r="C1219" i="1"/>
  <c r="D1218" i="1"/>
  <c r="H1218" i="1" s="1"/>
  <c r="C1218" i="1"/>
  <c r="D1217" i="1"/>
  <c r="H1217" i="1" s="1"/>
  <c r="C1217" i="1"/>
  <c r="D1216" i="1"/>
  <c r="H1216" i="1" s="1"/>
  <c r="C1216" i="1"/>
  <c r="H1213" i="1"/>
  <c r="D1213" i="1"/>
  <c r="G1213" i="1" s="1"/>
  <c r="C1213" i="1"/>
  <c r="D1212" i="1"/>
  <c r="G1212" i="1" s="1"/>
  <c r="C1212" i="1"/>
  <c r="C1211" i="1"/>
  <c r="D1210" i="1"/>
  <c r="G1210" i="1" s="1"/>
  <c r="C1210" i="1"/>
  <c r="D1209" i="1"/>
  <c r="G1209" i="1" s="1"/>
  <c r="C1209" i="1"/>
  <c r="D1208" i="1"/>
  <c r="G1208" i="1" s="1"/>
  <c r="C1208" i="1"/>
  <c r="D1207" i="1"/>
  <c r="G1207" i="1" s="1"/>
  <c r="C1207" i="1"/>
  <c r="H1206" i="1"/>
  <c r="D1206" i="1"/>
  <c r="G1206" i="1" s="1"/>
  <c r="C1206" i="1"/>
  <c r="D1205" i="1"/>
  <c r="G1205" i="1" s="1"/>
  <c r="C1205" i="1"/>
  <c r="H1204" i="1"/>
  <c r="D1204" i="1"/>
  <c r="G1204" i="1" s="1"/>
  <c r="C1204" i="1"/>
  <c r="H1203" i="1"/>
  <c r="D1203" i="1"/>
  <c r="G1203" i="1" s="1"/>
  <c r="C1203" i="1"/>
  <c r="D1202" i="1"/>
  <c r="G1202" i="1" s="1"/>
  <c r="C1202" i="1"/>
  <c r="D1201" i="1"/>
  <c r="G1201" i="1" s="1"/>
  <c r="C1201" i="1"/>
  <c r="D1200" i="1"/>
  <c r="G1200" i="1" s="1"/>
  <c r="C1200" i="1"/>
  <c r="H1199" i="1"/>
  <c r="D1199" i="1"/>
  <c r="G1199" i="1" s="1"/>
  <c r="C1199" i="1"/>
  <c r="D1198" i="1"/>
  <c r="G1198" i="1" s="1"/>
  <c r="C1198" i="1"/>
  <c r="D1197" i="1"/>
  <c r="G1197" i="1" s="1"/>
  <c r="C1197" i="1"/>
  <c r="D1196" i="1"/>
  <c r="G1196" i="1" s="1"/>
  <c r="C1196" i="1"/>
  <c r="D1195" i="1"/>
  <c r="G1195" i="1" s="1"/>
  <c r="C1195" i="1"/>
  <c r="D1194" i="1"/>
  <c r="G1194" i="1" s="1"/>
  <c r="C1194" i="1"/>
  <c r="D1193" i="1"/>
  <c r="G1193" i="1" s="1"/>
  <c r="C1193" i="1"/>
  <c r="D1192" i="1"/>
  <c r="G1192" i="1" s="1"/>
  <c r="C1192" i="1"/>
  <c r="D1191" i="1"/>
  <c r="G1191" i="1" s="1"/>
  <c r="C1191" i="1"/>
  <c r="H1190" i="1"/>
  <c r="D1190" i="1"/>
  <c r="G1190" i="1" s="1"/>
  <c r="C1190" i="1"/>
  <c r="D1189" i="1"/>
  <c r="G1189" i="1" s="1"/>
  <c r="C1189" i="1"/>
  <c r="D1188" i="1"/>
  <c r="G1188" i="1" s="1"/>
  <c r="C1188" i="1"/>
  <c r="H1187" i="1"/>
  <c r="D1187" i="1"/>
  <c r="G1187" i="1" s="1"/>
  <c r="C1187" i="1"/>
  <c r="H1186" i="1"/>
  <c r="D1186" i="1"/>
  <c r="G1186" i="1" s="1"/>
  <c r="C1186" i="1"/>
  <c r="D1185" i="1"/>
  <c r="G1185" i="1" s="1"/>
  <c r="C1185" i="1"/>
  <c r="C1184" i="1"/>
  <c r="D1182" i="1"/>
  <c r="H1182" i="1" s="1"/>
  <c r="C1182" i="1"/>
  <c r="G1181" i="1"/>
  <c r="D1181" i="1"/>
  <c r="H1181" i="1" s="1"/>
  <c r="C1181" i="1"/>
  <c r="G1180" i="1"/>
  <c r="D1180" i="1"/>
  <c r="H1180" i="1" s="1"/>
  <c r="C1180" i="1"/>
  <c r="D1179" i="1"/>
  <c r="H1179" i="1" s="1"/>
  <c r="C1179" i="1"/>
  <c r="D1178" i="1"/>
  <c r="H1178" i="1" s="1"/>
  <c r="C1178" i="1"/>
  <c r="D1177" i="1"/>
  <c r="H1177" i="1" s="1"/>
  <c r="C1177" i="1"/>
  <c r="G1176" i="1"/>
  <c r="D1176" i="1"/>
  <c r="H1176" i="1" s="1"/>
  <c r="C1176" i="1"/>
  <c r="D1175" i="1"/>
  <c r="H1175" i="1" s="1"/>
  <c r="C1175" i="1"/>
  <c r="D1174" i="1"/>
  <c r="H1174" i="1" s="1"/>
  <c r="C1174" i="1"/>
  <c r="D1173" i="1"/>
  <c r="H1173" i="1" s="1"/>
  <c r="C1173" i="1"/>
  <c r="G1172" i="1"/>
  <c r="D1172" i="1"/>
  <c r="H1172" i="1" s="1"/>
  <c r="C1172" i="1"/>
  <c r="D1171" i="1"/>
  <c r="H1171" i="1" s="1"/>
  <c r="C1171" i="1"/>
  <c r="G1170" i="1"/>
  <c r="D1170" i="1"/>
  <c r="H1170" i="1" s="1"/>
  <c r="C1170" i="1"/>
  <c r="D1169" i="1"/>
  <c r="H1169" i="1" s="1"/>
  <c r="C1169" i="1"/>
  <c r="C1168" i="1"/>
  <c r="D1166" i="1"/>
  <c r="H1166" i="1" s="1"/>
  <c r="C1166" i="1"/>
  <c r="D1165" i="1"/>
  <c r="C1165"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D1157" i="1"/>
  <c r="H1157" i="1" s="1"/>
  <c r="C1157" i="1"/>
  <c r="D1156" i="1"/>
  <c r="H1156" i="1" s="1"/>
  <c r="C1156" i="1"/>
  <c r="D1155" i="1"/>
  <c r="H1155" i="1" s="1"/>
  <c r="C1155" i="1"/>
  <c r="D1154" i="1"/>
  <c r="D1151" i="1"/>
  <c r="H1151" i="1" s="1"/>
  <c r="C1151" i="1"/>
  <c r="D1150" i="1"/>
  <c r="H1150" i="1" s="1"/>
  <c r="C1150" i="1"/>
  <c r="G1149" i="1"/>
  <c r="D1149" i="1"/>
  <c r="H1149" i="1" s="1"/>
  <c r="C1149" i="1"/>
  <c r="D1148" i="1"/>
  <c r="H1148" i="1" s="1"/>
  <c r="C1148" i="1"/>
  <c r="D1147" i="1"/>
  <c r="H1147" i="1" s="1"/>
  <c r="C1147" i="1"/>
  <c r="G1146" i="1"/>
  <c r="D1146" i="1"/>
  <c r="H1146" i="1" s="1"/>
  <c r="C1146" i="1"/>
  <c r="D1145" i="1"/>
  <c r="H1145" i="1" s="1"/>
  <c r="C1145" i="1"/>
  <c r="D1144" i="1"/>
  <c r="H1144" i="1" s="1"/>
  <c r="C1144" i="1"/>
  <c r="D1143" i="1"/>
  <c r="H1143" i="1" s="1"/>
  <c r="C1143" i="1"/>
  <c r="C1142" i="1"/>
  <c r="G1141" i="1"/>
  <c r="D1141" i="1"/>
  <c r="H1141" i="1" s="1"/>
  <c r="C1141" i="1"/>
  <c r="D1140" i="1"/>
  <c r="H1140" i="1" s="1"/>
  <c r="C1140" i="1"/>
  <c r="D1139" i="1"/>
  <c r="H1139" i="1" s="1"/>
  <c r="C1139" i="1"/>
  <c r="D1138" i="1"/>
  <c r="C1138" i="1"/>
  <c r="D1137" i="1"/>
  <c r="C1137" i="1"/>
  <c r="G1137" i="1" s="1"/>
  <c r="D1136" i="1"/>
  <c r="H1136" i="1" s="1"/>
  <c r="C1136" i="1"/>
  <c r="G1135" i="1"/>
  <c r="D1135" i="1"/>
  <c r="H1135" i="1" s="1"/>
  <c r="C1135" i="1"/>
  <c r="D1134" i="1"/>
  <c r="H1134" i="1" s="1"/>
  <c r="C1134" i="1"/>
  <c r="G1133" i="1"/>
  <c r="D1133" i="1"/>
  <c r="H1133" i="1" s="1"/>
  <c r="C1133" i="1"/>
  <c r="G1132" i="1"/>
  <c r="D1132" i="1"/>
  <c r="H1132" i="1" s="1"/>
  <c r="C1132" i="1"/>
  <c r="G1131" i="1"/>
  <c r="D1131" i="1"/>
  <c r="H1131" i="1" s="1"/>
  <c r="C1131" i="1"/>
  <c r="G1130" i="1"/>
  <c r="D1130" i="1"/>
  <c r="H1130" i="1" s="1"/>
  <c r="C1130" i="1"/>
  <c r="D1129" i="1"/>
  <c r="H1129" i="1" s="1"/>
  <c r="C1129" i="1"/>
  <c r="G1128" i="1"/>
  <c r="D1128" i="1"/>
  <c r="H1128" i="1" s="1"/>
  <c r="C1128" i="1"/>
  <c r="D1127" i="1"/>
  <c r="H1127" i="1" s="1"/>
  <c r="C1127" i="1"/>
  <c r="D1126" i="1"/>
  <c r="H1126" i="1" s="1"/>
  <c r="C1126" i="1"/>
  <c r="D1125" i="1"/>
  <c r="H1125" i="1" s="1"/>
  <c r="C1125" i="1"/>
  <c r="C1124" i="1"/>
  <c r="D1123" i="1"/>
  <c r="H1123" i="1" s="1"/>
  <c r="C1123" i="1"/>
  <c r="G1122" i="1"/>
  <c r="D1122" i="1"/>
  <c r="H1122" i="1" s="1"/>
  <c r="C1122" i="1"/>
  <c r="G1121" i="1"/>
  <c r="D1121" i="1"/>
  <c r="H1121" i="1" s="1"/>
  <c r="C1121" i="1"/>
  <c r="H1120" i="1"/>
  <c r="D1120" i="1"/>
  <c r="G1120" i="1" s="1"/>
  <c r="C1120" i="1"/>
  <c r="H1119" i="1"/>
  <c r="D1119" i="1"/>
  <c r="G1119" i="1" s="1"/>
  <c r="C1119" i="1"/>
  <c r="H1118" i="1"/>
  <c r="G1118" i="1"/>
  <c r="D1118" i="1"/>
  <c r="C1118" i="1"/>
  <c r="G1117" i="1"/>
  <c r="D1117" i="1"/>
  <c r="H1117" i="1" s="1"/>
  <c r="C1117" i="1"/>
  <c r="G1116" i="1"/>
  <c r="D1116" i="1"/>
  <c r="H1116" i="1" s="1"/>
  <c r="C1116" i="1"/>
  <c r="G1115" i="1"/>
  <c r="D1115" i="1"/>
  <c r="H1115" i="1" s="1"/>
  <c r="C1115" i="1"/>
  <c r="D1114" i="1"/>
  <c r="H1114" i="1" s="1"/>
  <c r="C1114" i="1"/>
  <c r="D1113" i="1"/>
  <c r="H1113" i="1" s="1"/>
  <c r="C1113" i="1"/>
  <c r="C1112" i="1"/>
  <c r="H1111" i="1"/>
  <c r="D1111" i="1"/>
  <c r="G1111" i="1" s="1"/>
  <c r="C1111" i="1"/>
  <c r="G1110" i="1"/>
  <c r="D1110" i="1"/>
  <c r="H1110" i="1" s="1"/>
  <c r="C1110" i="1"/>
  <c r="H1109" i="1"/>
  <c r="D1109" i="1"/>
  <c r="G1109" i="1" s="1"/>
  <c r="C1109" i="1"/>
  <c r="H1108" i="1"/>
  <c r="G1108" i="1"/>
  <c r="D1108" i="1"/>
  <c r="C1108" i="1"/>
  <c r="D1107" i="1"/>
  <c r="H1107" i="1" s="1"/>
  <c r="C1107" i="1"/>
  <c r="D1106" i="1"/>
  <c r="H1106" i="1" s="1"/>
  <c r="C1106" i="1"/>
  <c r="H1105" i="1"/>
  <c r="G1105" i="1"/>
  <c r="D1105" i="1"/>
  <c r="C1105" i="1"/>
  <c r="C1104" i="1"/>
  <c r="H1103" i="1"/>
  <c r="D1103" i="1"/>
  <c r="G1103" i="1" s="1"/>
  <c r="C1103" i="1"/>
  <c r="G1102" i="1"/>
  <c r="D1102" i="1"/>
  <c r="H1102" i="1" s="1"/>
  <c r="C1102" i="1"/>
  <c r="H1101" i="1"/>
  <c r="D1101" i="1"/>
  <c r="G1101" i="1" s="1"/>
  <c r="C1101" i="1"/>
  <c r="H1100" i="1"/>
  <c r="D1100" i="1"/>
  <c r="G1100" i="1" s="1"/>
  <c r="C1100" i="1"/>
  <c r="H1099" i="1"/>
  <c r="D1099" i="1"/>
  <c r="G1099" i="1" s="1"/>
  <c r="C1099" i="1"/>
  <c r="G1098" i="1"/>
  <c r="D1098" i="1"/>
  <c r="H1098" i="1" s="1"/>
  <c r="C1098" i="1"/>
  <c r="C1097"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C1065" i="1"/>
  <c r="D1064" i="1"/>
  <c r="C1064" i="1"/>
  <c r="D1063" i="1"/>
  <c r="C1063" i="1"/>
  <c r="D1062" i="1"/>
  <c r="C1062" i="1"/>
  <c r="D1061" i="1"/>
  <c r="C1061" i="1"/>
  <c r="D1060" i="1"/>
  <c r="C1060" i="1"/>
  <c r="D1059" i="1"/>
  <c r="C1059" i="1"/>
  <c r="D1058" i="1"/>
  <c r="C1058" i="1"/>
  <c r="D1057" i="1"/>
  <c r="C1057" i="1"/>
  <c r="C1056" i="1"/>
  <c r="D1055" i="1"/>
  <c r="C1055" i="1"/>
  <c r="D1054" i="1"/>
  <c r="C1054" i="1"/>
  <c r="D1053" i="1"/>
  <c r="C1053" i="1"/>
  <c r="D1052" i="1"/>
  <c r="C1052" i="1"/>
  <c r="D1051" i="1"/>
  <c r="C1051" i="1"/>
  <c r="D1050" i="1"/>
  <c r="C1050" i="1"/>
  <c r="D1049" i="1"/>
  <c r="C1049" i="1"/>
  <c r="C1048" i="1"/>
  <c r="D1045" i="1"/>
  <c r="C1045" i="1"/>
  <c r="D1044" i="1"/>
  <c r="C1044" i="1"/>
  <c r="D1043" i="1"/>
  <c r="C1043" i="1"/>
  <c r="D1042" i="1"/>
  <c r="C1042" i="1"/>
  <c r="D1041" i="1"/>
  <c r="C1041" i="1"/>
  <c r="D1040" i="1"/>
  <c r="C1040" i="1"/>
  <c r="D1039" i="1"/>
  <c r="C1039" i="1"/>
  <c r="D1038" i="1"/>
  <c r="C1038" i="1"/>
  <c r="D1037" i="1"/>
  <c r="C1037" i="1"/>
  <c r="D1036" i="1"/>
  <c r="C1036" i="1"/>
  <c r="D1035" i="1"/>
  <c r="C1035" i="1"/>
  <c r="C1034" i="1"/>
  <c r="D1033" i="1"/>
  <c r="C1033" i="1"/>
  <c r="D1032" i="1"/>
  <c r="C1032" i="1"/>
  <c r="D1031" i="1"/>
  <c r="C1031" i="1"/>
  <c r="D1030" i="1"/>
  <c r="C1030" i="1"/>
  <c r="D1029" i="1"/>
  <c r="C1029" i="1"/>
  <c r="D1028" i="1"/>
  <c r="C1028" i="1"/>
  <c r="D1027" i="1"/>
  <c r="C1027" i="1"/>
  <c r="D1026" i="1"/>
  <c r="C1026" i="1"/>
  <c r="G1025" i="1"/>
  <c r="D1025" i="1"/>
  <c r="H1025" i="1" s="1"/>
  <c r="C1025" i="1"/>
  <c r="D1024" i="1"/>
  <c r="H1024" i="1" s="1"/>
  <c r="C1024" i="1"/>
  <c r="C1023" i="1"/>
  <c r="D1022" i="1"/>
  <c r="H1022" i="1" s="1"/>
  <c r="C1022" i="1"/>
  <c r="G1021" i="1"/>
  <c r="D1021" i="1"/>
  <c r="H1021" i="1" s="1"/>
  <c r="C1021" i="1"/>
  <c r="D1020" i="1"/>
  <c r="H1020" i="1" s="1"/>
  <c r="C1020" i="1"/>
  <c r="D1019" i="1"/>
  <c r="H1019" i="1" s="1"/>
  <c r="C1019" i="1"/>
  <c r="D1018" i="1"/>
  <c r="H1018" i="1" s="1"/>
  <c r="C1018" i="1"/>
  <c r="G1017" i="1"/>
  <c r="D1017" i="1"/>
  <c r="H1017" i="1" s="1"/>
  <c r="C1017" i="1"/>
  <c r="D1016" i="1"/>
  <c r="H1016" i="1" s="1"/>
  <c r="C1016" i="1"/>
  <c r="G1015" i="1"/>
  <c r="D1015" i="1"/>
  <c r="H1015" i="1" s="1"/>
  <c r="C1015" i="1"/>
  <c r="D1014" i="1"/>
  <c r="H1014" i="1" s="1"/>
  <c r="C1014" i="1"/>
  <c r="C1013" i="1"/>
  <c r="D1012" i="1"/>
  <c r="H1012" i="1" s="1"/>
  <c r="C1012" i="1"/>
  <c r="D1011" i="1"/>
  <c r="H1011" i="1" s="1"/>
  <c r="C1011" i="1"/>
  <c r="D1010" i="1"/>
  <c r="H1010" i="1" s="1"/>
  <c r="C1010" i="1"/>
  <c r="D1009" i="1"/>
  <c r="H1009" i="1" s="1"/>
  <c r="C1009" i="1"/>
  <c r="D1008" i="1"/>
  <c r="H1008" i="1" s="1"/>
  <c r="C1008" i="1"/>
  <c r="D1007" i="1"/>
  <c r="H1007" i="1" s="1"/>
  <c r="C1007" i="1"/>
  <c r="D1006" i="1"/>
  <c r="H1006" i="1" s="1"/>
  <c r="C1006" i="1"/>
  <c r="G1005" i="1"/>
  <c r="D1005" i="1"/>
  <c r="H1005" i="1" s="1"/>
  <c r="C1005" i="1"/>
  <c r="D1004" i="1"/>
  <c r="H1004" i="1" s="1"/>
  <c r="C1004" i="1"/>
  <c r="D1003" i="1"/>
  <c r="H1003" i="1" s="1"/>
  <c r="C1003" i="1"/>
  <c r="H1002" i="1"/>
  <c r="D1002" i="1"/>
  <c r="G1002" i="1" s="1"/>
  <c r="C1002" i="1"/>
  <c r="D1001" i="1"/>
  <c r="G1001" i="1" s="1"/>
  <c r="C1001" i="1"/>
  <c r="D1000" i="1"/>
  <c r="C1000" i="1"/>
  <c r="H999" i="1"/>
  <c r="G999" i="1"/>
  <c r="D999" i="1"/>
  <c r="C999" i="1"/>
  <c r="D998" i="1"/>
  <c r="G998" i="1" s="1"/>
  <c r="C998" i="1"/>
  <c r="C997" i="1"/>
  <c r="H996" i="1"/>
  <c r="G996" i="1"/>
  <c r="D996" i="1"/>
  <c r="C996" i="1"/>
  <c r="H995" i="1"/>
  <c r="D995" i="1"/>
  <c r="G995" i="1" s="1"/>
  <c r="C995" i="1"/>
  <c r="H994" i="1"/>
  <c r="G994" i="1"/>
  <c r="D994" i="1"/>
  <c r="C994" i="1"/>
  <c r="D993" i="1"/>
  <c r="G993" i="1" s="1"/>
  <c r="C993" i="1"/>
  <c r="D992" i="1"/>
  <c r="G992" i="1" s="1"/>
  <c r="C992" i="1"/>
  <c r="C991" i="1"/>
  <c r="H989" i="1"/>
  <c r="D989" i="1"/>
  <c r="G989" i="1" s="1"/>
  <c r="C989" i="1"/>
  <c r="D988" i="1"/>
  <c r="H988" i="1" s="1"/>
  <c r="C988" i="1"/>
  <c r="H987" i="1"/>
  <c r="D987" i="1"/>
  <c r="G987" i="1" s="1"/>
  <c r="C987" i="1"/>
  <c r="D986" i="1"/>
  <c r="H986" i="1" s="1"/>
  <c r="C986" i="1"/>
  <c r="D983" i="1"/>
  <c r="G983" i="1" s="1"/>
  <c r="C983" i="1"/>
  <c r="D982" i="1"/>
  <c r="G982" i="1" s="1"/>
  <c r="C982" i="1"/>
  <c r="D981" i="1"/>
  <c r="G981" i="1" s="1"/>
  <c r="C981" i="1"/>
  <c r="D980" i="1"/>
  <c r="G980" i="1" s="1"/>
  <c r="C980" i="1"/>
  <c r="D979" i="1"/>
  <c r="G979" i="1" s="1"/>
  <c r="C979" i="1"/>
  <c r="D978" i="1"/>
  <c r="G978" i="1" s="1"/>
  <c r="C978" i="1"/>
  <c r="D977" i="1"/>
  <c r="G977" i="1" s="1"/>
  <c r="C977" i="1"/>
  <c r="D976" i="1"/>
  <c r="G976" i="1" s="1"/>
  <c r="C976" i="1"/>
  <c r="D975" i="1"/>
  <c r="G975" i="1" s="1"/>
  <c r="C975" i="1"/>
  <c r="D974" i="1"/>
  <c r="G974" i="1" s="1"/>
  <c r="C974" i="1"/>
  <c r="D973" i="1"/>
  <c r="G973" i="1" s="1"/>
  <c r="C973" i="1"/>
  <c r="D972" i="1"/>
  <c r="G972" i="1" s="1"/>
  <c r="C972" i="1"/>
  <c r="D971" i="1"/>
  <c r="G971" i="1" s="1"/>
  <c r="C971" i="1"/>
  <c r="D970" i="1"/>
  <c r="G970" i="1" s="1"/>
  <c r="C970" i="1"/>
  <c r="D969" i="1"/>
  <c r="G969" i="1" s="1"/>
  <c r="C969" i="1"/>
  <c r="D968" i="1"/>
  <c r="G968" i="1" s="1"/>
  <c r="C968" i="1"/>
  <c r="D967" i="1"/>
  <c r="G967" i="1" s="1"/>
  <c r="C967" i="1"/>
  <c r="D966" i="1"/>
  <c r="G966" i="1" s="1"/>
  <c r="C966" i="1"/>
  <c r="D965" i="1"/>
  <c r="G965" i="1" s="1"/>
  <c r="C965" i="1"/>
  <c r="D964" i="1"/>
  <c r="G964" i="1" s="1"/>
  <c r="C964" i="1"/>
  <c r="D963" i="1"/>
  <c r="G963" i="1" s="1"/>
  <c r="C963" i="1"/>
  <c r="D962" i="1"/>
  <c r="G962" i="1" s="1"/>
  <c r="C962" i="1"/>
  <c r="D961" i="1"/>
  <c r="G961" i="1" s="1"/>
  <c r="C961" i="1"/>
  <c r="D960" i="1"/>
  <c r="G960" i="1" s="1"/>
  <c r="C960" i="1"/>
  <c r="D959" i="1"/>
  <c r="G959" i="1" s="1"/>
  <c r="C959" i="1"/>
  <c r="D958" i="1"/>
  <c r="G958" i="1" s="1"/>
  <c r="C958" i="1"/>
  <c r="D957" i="1"/>
  <c r="G957" i="1" s="1"/>
  <c r="C957" i="1"/>
  <c r="D956" i="1"/>
  <c r="G956" i="1" s="1"/>
  <c r="C956" i="1"/>
  <c r="D955" i="1"/>
  <c r="G955" i="1" s="1"/>
  <c r="C955" i="1"/>
  <c r="D954" i="1"/>
  <c r="G954" i="1" s="1"/>
  <c r="C954" i="1"/>
  <c r="D953" i="1"/>
  <c r="G953" i="1" s="1"/>
  <c r="C953" i="1"/>
  <c r="D952" i="1"/>
  <c r="G952" i="1" s="1"/>
  <c r="C952" i="1"/>
  <c r="D951" i="1"/>
  <c r="G951" i="1" s="1"/>
  <c r="C951" i="1"/>
  <c r="D950" i="1"/>
  <c r="G950" i="1" s="1"/>
  <c r="C950" i="1"/>
  <c r="D949" i="1"/>
  <c r="G949" i="1" s="1"/>
  <c r="C949" i="1"/>
  <c r="D948" i="1"/>
  <c r="G948" i="1" s="1"/>
  <c r="C948" i="1"/>
  <c r="D947" i="1"/>
  <c r="G947" i="1" s="1"/>
  <c r="C947" i="1"/>
  <c r="D946" i="1"/>
  <c r="G946" i="1" s="1"/>
  <c r="C946" i="1"/>
  <c r="D945" i="1"/>
  <c r="G945" i="1" s="1"/>
  <c r="C945" i="1"/>
  <c r="D944" i="1"/>
  <c r="G944" i="1" s="1"/>
  <c r="C944" i="1"/>
  <c r="D943" i="1"/>
  <c r="G943" i="1" s="1"/>
  <c r="C943" i="1"/>
  <c r="D942" i="1"/>
  <c r="G942" i="1" s="1"/>
  <c r="C942" i="1"/>
  <c r="D941" i="1"/>
  <c r="G941" i="1" s="1"/>
  <c r="C941" i="1"/>
  <c r="D940" i="1"/>
  <c r="G940" i="1" s="1"/>
  <c r="C940" i="1"/>
  <c r="D939" i="1"/>
  <c r="G939" i="1" s="1"/>
  <c r="C939" i="1"/>
  <c r="D938" i="1"/>
  <c r="G938" i="1" s="1"/>
  <c r="C938" i="1"/>
  <c r="D937" i="1"/>
  <c r="G937" i="1" s="1"/>
  <c r="C937" i="1"/>
  <c r="D936" i="1"/>
  <c r="G936" i="1" s="1"/>
  <c r="C936" i="1"/>
  <c r="D935" i="1"/>
  <c r="G935" i="1" s="1"/>
  <c r="C935" i="1"/>
  <c r="D934" i="1"/>
  <c r="G934" i="1" s="1"/>
  <c r="C934" i="1"/>
  <c r="D933" i="1"/>
  <c r="G933" i="1" s="1"/>
  <c r="C933" i="1"/>
  <c r="D932" i="1"/>
  <c r="G932" i="1" s="1"/>
  <c r="C932" i="1"/>
  <c r="D931" i="1"/>
  <c r="G931" i="1" s="1"/>
  <c r="C931" i="1"/>
  <c r="D930" i="1"/>
  <c r="G930" i="1" s="1"/>
  <c r="C930" i="1"/>
  <c r="D929" i="1"/>
  <c r="G929" i="1" s="1"/>
  <c r="C929" i="1"/>
  <c r="D928" i="1"/>
  <c r="G928" i="1" s="1"/>
  <c r="C928" i="1"/>
  <c r="D927" i="1"/>
  <c r="G927" i="1" s="1"/>
  <c r="C927" i="1"/>
  <c r="D926" i="1"/>
  <c r="G926" i="1" s="1"/>
  <c r="C926" i="1"/>
  <c r="D925" i="1"/>
  <c r="G925" i="1" s="1"/>
  <c r="C925" i="1"/>
  <c r="D924" i="1"/>
  <c r="G924" i="1" s="1"/>
  <c r="C924" i="1"/>
  <c r="D923" i="1"/>
  <c r="G923" i="1" s="1"/>
  <c r="C923" i="1"/>
  <c r="D922" i="1"/>
  <c r="C922" i="1"/>
  <c r="G922" i="1" s="1"/>
  <c r="D921" i="1"/>
  <c r="C921" i="1"/>
  <c r="G921" i="1" s="1"/>
  <c r="D920" i="1"/>
  <c r="C920" i="1"/>
  <c r="G920" i="1" s="1"/>
  <c r="D919" i="1"/>
  <c r="C919" i="1"/>
  <c r="G919" i="1" s="1"/>
  <c r="D918" i="1"/>
  <c r="C918" i="1"/>
  <c r="G918" i="1" s="1"/>
  <c r="D917" i="1"/>
  <c r="C917" i="1"/>
  <c r="G917" i="1" s="1"/>
  <c r="D916" i="1"/>
  <c r="C916" i="1"/>
  <c r="G916" i="1" s="1"/>
  <c r="D915" i="1"/>
  <c r="C915" i="1"/>
  <c r="G915" i="1" s="1"/>
  <c r="D914" i="1"/>
  <c r="C914" i="1"/>
  <c r="G914" i="1" s="1"/>
  <c r="D913" i="1"/>
  <c r="C913" i="1"/>
  <c r="G913" i="1" s="1"/>
  <c r="D912" i="1"/>
  <c r="C912" i="1"/>
  <c r="G912" i="1" s="1"/>
  <c r="D911" i="1"/>
  <c r="C911" i="1"/>
  <c r="G911" i="1" s="1"/>
  <c r="D910" i="1"/>
  <c r="C910" i="1"/>
  <c r="G910" i="1" s="1"/>
  <c r="D909" i="1"/>
  <c r="C909" i="1"/>
  <c r="G909" i="1" s="1"/>
  <c r="D908" i="1"/>
  <c r="C908" i="1"/>
  <c r="G908" i="1" s="1"/>
  <c r="D907" i="1"/>
  <c r="C907" i="1"/>
  <c r="G907" i="1" s="1"/>
  <c r="D906" i="1"/>
  <c r="C906" i="1"/>
  <c r="G906" i="1" s="1"/>
  <c r="D905" i="1"/>
  <c r="C905" i="1"/>
  <c r="G905" i="1" s="1"/>
  <c r="D904" i="1"/>
  <c r="C904" i="1"/>
  <c r="G904" i="1" s="1"/>
  <c r="D903" i="1"/>
  <c r="C903" i="1"/>
  <c r="G903" i="1" s="1"/>
  <c r="D902" i="1"/>
  <c r="C902" i="1"/>
  <c r="G902" i="1" s="1"/>
  <c r="D901" i="1"/>
  <c r="C901" i="1"/>
  <c r="G901" i="1" s="1"/>
  <c r="D900" i="1"/>
  <c r="C900" i="1"/>
  <c r="G900" i="1" s="1"/>
  <c r="D899" i="1"/>
  <c r="C899" i="1"/>
  <c r="G899" i="1" s="1"/>
  <c r="D898" i="1"/>
  <c r="C898" i="1"/>
  <c r="G898" i="1" s="1"/>
  <c r="D897" i="1"/>
  <c r="C897" i="1"/>
  <c r="G897" i="1" s="1"/>
  <c r="D896" i="1"/>
  <c r="C896" i="1"/>
  <c r="G896" i="1" s="1"/>
  <c r="D895" i="1"/>
  <c r="C895" i="1"/>
  <c r="G895" i="1" s="1"/>
  <c r="D894" i="1"/>
  <c r="C894" i="1"/>
  <c r="G894" i="1" s="1"/>
  <c r="D893" i="1"/>
  <c r="C893" i="1"/>
  <c r="G893" i="1" s="1"/>
  <c r="D892" i="1"/>
  <c r="C892" i="1"/>
  <c r="G892" i="1" s="1"/>
  <c r="D891" i="1"/>
  <c r="C891" i="1"/>
  <c r="G891" i="1" s="1"/>
  <c r="D890" i="1"/>
  <c r="C890" i="1"/>
  <c r="G890" i="1" s="1"/>
  <c r="D889" i="1"/>
  <c r="C889" i="1"/>
  <c r="G889" i="1" s="1"/>
  <c r="D888" i="1"/>
  <c r="C888" i="1"/>
  <c r="G888" i="1" s="1"/>
  <c r="D887" i="1"/>
  <c r="C887" i="1"/>
  <c r="G887" i="1" s="1"/>
  <c r="D886" i="1"/>
  <c r="C886" i="1"/>
  <c r="G886" i="1" s="1"/>
  <c r="D885" i="1"/>
  <c r="C885" i="1"/>
  <c r="G885" i="1" s="1"/>
  <c r="D884" i="1"/>
  <c r="C884" i="1"/>
  <c r="G884" i="1" s="1"/>
  <c r="D883" i="1"/>
  <c r="C883" i="1"/>
  <c r="G883" i="1" s="1"/>
  <c r="D882" i="1"/>
  <c r="C882" i="1"/>
  <c r="G882" i="1" s="1"/>
  <c r="D881" i="1"/>
  <c r="C881" i="1"/>
  <c r="G881" i="1" s="1"/>
  <c r="D880" i="1"/>
  <c r="C880" i="1"/>
  <c r="G880" i="1" s="1"/>
  <c r="D879" i="1"/>
  <c r="C879" i="1"/>
  <c r="G879" i="1" s="1"/>
  <c r="D878" i="1"/>
  <c r="C878" i="1"/>
  <c r="G878" i="1" s="1"/>
  <c r="D877" i="1"/>
  <c r="C877" i="1"/>
  <c r="G877" i="1" s="1"/>
  <c r="D876" i="1"/>
  <c r="C876" i="1"/>
  <c r="G876" i="1" s="1"/>
  <c r="D875" i="1"/>
  <c r="C875" i="1"/>
  <c r="G875" i="1" s="1"/>
  <c r="D874" i="1"/>
  <c r="C874" i="1"/>
  <c r="G874" i="1" s="1"/>
  <c r="D873" i="1"/>
  <c r="C873" i="1"/>
  <c r="G873" i="1" s="1"/>
  <c r="D872" i="1"/>
  <c r="C872" i="1"/>
  <c r="G872" i="1" s="1"/>
  <c r="D871" i="1"/>
  <c r="C871" i="1"/>
  <c r="G871" i="1" s="1"/>
  <c r="D870" i="1"/>
  <c r="C870" i="1"/>
  <c r="G870" i="1" s="1"/>
  <c r="D869" i="1"/>
  <c r="C869" i="1"/>
  <c r="G869" i="1" s="1"/>
  <c r="D868" i="1"/>
  <c r="C868" i="1"/>
  <c r="G868" i="1" s="1"/>
  <c r="D867" i="1"/>
  <c r="C867" i="1"/>
  <c r="G867" i="1" s="1"/>
  <c r="D866" i="1"/>
  <c r="C866" i="1"/>
  <c r="G866" i="1" s="1"/>
  <c r="D865" i="1"/>
  <c r="C865" i="1"/>
  <c r="G865" i="1" s="1"/>
  <c r="D864" i="1"/>
  <c r="C864" i="1"/>
  <c r="G864" i="1" s="1"/>
  <c r="D863" i="1"/>
  <c r="C863" i="1"/>
  <c r="G863" i="1" s="1"/>
  <c r="D862" i="1"/>
  <c r="C862" i="1"/>
  <c r="G862" i="1" s="1"/>
  <c r="D861" i="1"/>
  <c r="C861" i="1"/>
  <c r="G861" i="1" s="1"/>
  <c r="D860" i="1"/>
  <c r="C860" i="1"/>
  <c r="G860" i="1" s="1"/>
  <c r="D859" i="1"/>
  <c r="C859" i="1"/>
  <c r="G859" i="1" s="1"/>
  <c r="D858" i="1"/>
  <c r="C858" i="1"/>
  <c r="G858" i="1" s="1"/>
  <c r="D857" i="1"/>
  <c r="C857" i="1"/>
  <c r="G857" i="1" s="1"/>
  <c r="D856" i="1"/>
  <c r="C856" i="1"/>
  <c r="G856" i="1" s="1"/>
  <c r="D855" i="1"/>
  <c r="C855" i="1"/>
  <c r="G855" i="1" s="1"/>
  <c r="D854" i="1"/>
  <c r="C854" i="1"/>
  <c r="G854" i="1" s="1"/>
  <c r="D853" i="1"/>
  <c r="C853" i="1"/>
  <c r="G853" i="1" s="1"/>
  <c r="D852" i="1"/>
  <c r="C852" i="1"/>
  <c r="G852" i="1" s="1"/>
  <c r="D851" i="1"/>
  <c r="C851" i="1"/>
  <c r="G851" i="1" s="1"/>
  <c r="D850" i="1"/>
  <c r="C850" i="1"/>
  <c r="G850" i="1" s="1"/>
  <c r="D849" i="1"/>
  <c r="C849" i="1"/>
  <c r="G849" i="1" s="1"/>
  <c r="D848" i="1"/>
  <c r="C848" i="1"/>
  <c r="G848" i="1" s="1"/>
  <c r="D847" i="1"/>
  <c r="C847" i="1"/>
  <c r="G847" i="1" s="1"/>
  <c r="D846" i="1"/>
  <c r="C846" i="1"/>
  <c r="G846" i="1" s="1"/>
  <c r="D845" i="1"/>
  <c r="C845" i="1"/>
  <c r="G845" i="1" s="1"/>
  <c r="D844" i="1"/>
  <c r="C844" i="1"/>
  <c r="G844" i="1" s="1"/>
  <c r="D843" i="1"/>
  <c r="C843" i="1"/>
  <c r="G843" i="1" s="1"/>
  <c r="D842" i="1"/>
  <c r="C842" i="1"/>
  <c r="G842" i="1" s="1"/>
  <c r="D841" i="1"/>
  <c r="C841" i="1"/>
  <c r="G841" i="1" s="1"/>
  <c r="D840" i="1"/>
  <c r="C840" i="1"/>
  <c r="G840" i="1" s="1"/>
  <c r="D839" i="1"/>
  <c r="C839" i="1"/>
  <c r="G839" i="1" s="1"/>
  <c r="D838" i="1"/>
  <c r="C838" i="1"/>
  <c r="G838" i="1" s="1"/>
  <c r="D837" i="1"/>
  <c r="C837" i="1"/>
  <c r="G837" i="1" s="1"/>
  <c r="D836" i="1"/>
  <c r="C836" i="1"/>
  <c r="G836" i="1" s="1"/>
  <c r="D835" i="1"/>
  <c r="C835" i="1"/>
  <c r="G835" i="1" s="1"/>
  <c r="D834" i="1"/>
  <c r="C834" i="1"/>
  <c r="G834" i="1" s="1"/>
  <c r="D833" i="1"/>
  <c r="C833" i="1"/>
  <c r="G833" i="1" s="1"/>
  <c r="D832" i="1"/>
  <c r="C832" i="1"/>
  <c r="G832" i="1" s="1"/>
  <c r="D831" i="1"/>
  <c r="C831" i="1"/>
  <c r="G831" i="1" s="1"/>
  <c r="D830" i="1"/>
  <c r="C830" i="1"/>
  <c r="G830" i="1" s="1"/>
  <c r="D829" i="1"/>
  <c r="C829" i="1"/>
  <c r="G829" i="1" s="1"/>
  <c r="D828" i="1"/>
  <c r="C828" i="1"/>
  <c r="G828" i="1" s="1"/>
  <c r="D827" i="1"/>
  <c r="C827" i="1"/>
  <c r="G827" i="1" s="1"/>
  <c r="D826" i="1"/>
  <c r="C826" i="1"/>
  <c r="G826" i="1" s="1"/>
  <c r="D825" i="1"/>
  <c r="C825" i="1"/>
  <c r="G825" i="1" s="1"/>
  <c r="D824" i="1"/>
  <c r="C824" i="1"/>
  <c r="G824" i="1" s="1"/>
  <c r="D823" i="1"/>
  <c r="C823" i="1"/>
  <c r="G823" i="1" s="1"/>
  <c r="D822" i="1"/>
  <c r="C822" i="1"/>
  <c r="G822" i="1" s="1"/>
  <c r="D821" i="1"/>
  <c r="C821" i="1"/>
  <c r="G821" i="1" s="1"/>
  <c r="D820" i="1"/>
  <c r="C820" i="1"/>
  <c r="G820" i="1" s="1"/>
  <c r="D819" i="1"/>
  <c r="C819" i="1"/>
  <c r="G819" i="1" s="1"/>
  <c r="D818" i="1"/>
  <c r="C818" i="1"/>
  <c r="G818" i="1" s="1"/>
  <c r="D817" i="1"/>
  <c r="C817" i="1"/>
  <c r="G817" i="1" s="1"/>
  <c r="D816" i="1"/>
  <c r="C816" i="1"/>
  <c r="G816" i="1" s="1"/>
  <c r="D815" i="1"/>
  <c r="C815" i="1"/>
  <c r="G815" i="1" s="1"/>
  <c r="D814" i="1"/>
  <c r="C814" i="1"/>
  <c r="G814" i="1" s="1"/>
  <c r="D813" i="1"/>
  <c r="C813" i="1"/>
  <c r="G813" i="1" s="1"/>
  <c r="D812" i="1"/>
  <c r="C812" i="1"/>
  <c r="D811" i="1"/>
  <c r="C811" i="1"/>
  <c r="G811" i="1" s="1"/>
  <c r="D810" i="1"/>
  <c r="C810" i="1"/>
  <c r="G810" i="1" s="1"/>
  <c r="D809" i="1"/>
  <c r="C809" i="1"/>
  <c r="G809" i="1" s="1"/>
  <c r="D808" i="1"/>
  <c r="C808" i="1"/>
  <c r="G808" i="1" s="1"/>
  <c r="D807" i="1"/>
  <c r="C807" i="1"/>
  <c r="G807" i="1" s="1"/>
  <c r="D806" i="1"/>
  <c r="C806" i="1"/>
  <c r="G806" i="1" s="1"/>
  <c r="D805" i="1"/>
  <c r="C805" i="1"/>
  <c r="G805" i="1" s="1"/>
  <c r="D804" i="1"/>
  <c r="C804" i="1"/>
  <c r="G804" i="1" s="1"/>
  <c r="D803" i="1"/>
  <c r="C803" i="1"/>
  <c r="G803" i="1" s="1"/>
  <c r="D802" i="1"/>
  <c r="C802" i="1"/>
  <c r="G802" i="1" s="1"/>
  <c r="D801" i="1"/>
  <c r="C801" i="1"/>
  <c r="G801" i="1" s="1"/>
  <c r="D800" i="1"/>
  <c r="C800" i="1"/>
  <c r="G800" i="1" s="1"/>
  <c r="D799" i="1"/>
  <c r="C799" i="1"/>
  <c r="G799" i="1" s="1"/>
  <c r="D798" i="1"/>
  <c r="C798" i="1"/>
  <c r="G798" i="1" s="1"/>
  <c r="D797" i="1"/>
  <c r="C797" i="1"/>
  <c r="G797" i="1" s="1"/>
  <c r="D796" i="1"/>
  <c r="G796" i="1" s="1"/>
  <c r="C796" i="1"/>
  <c r="H796" i="1" s="1"/>
  <c r="D795" i="1"/>
  <c r="G795" i="1" s="1"/>
  <c r="C795" i="1"/>
  <c r="H795" i="1" s="1"/>
  <c r="D794" i="1"/>
  <c r="G794" i="1" s="1"/>
  <c r="C794" i="1"/>
  <c r="H794" i="1" s="1"/>
  <c r="D793" i="1"/>
  <c r="G793" i="1" s="1"/>
  <c r="C793" i="1"/>
  <c r="H793" i="1" s="1"/>
  <c r="D792" i="1"/>
  <c r="G792" i="1" s="1"/>
  <c r="C792" i="1"/>
  <c r="H792" i="1" s="1"/>
  <c r="D791" i="1"/>
  <c r="G791" i="1" s="1"/>
  <c r="C791" i="1"/>
  <c r="H791" i="1" s="1"/>
  <c r="D790" i="1"/>
  <c r="G790" i="1" s="1"/>
  <c r="C790" i="1"/>
  <c r="H790" i="1" s="1"/>
  <c r="D789" i="1"/>
  <c r="G789" i="1" s="1"/>
  <c r="C789" i="1"/>
  <c r="H789" i="1" s="1"/>
  <c r="D788" i="1"/>
  <c r="G788" i="1" s="1"/>
  <c r="C788" i="1"/>
  <c r="H788" i="1" s="1"/>
  <c r="D787" i="1"/>
  <c r="G787" i="1" s="1"/>
  <c r="C787" i="1"/>
  <c r="H787" i="1" s="1"/>
  <c r="D786" i="1"/>
  <c r="G786" i="1" s="1"/>
  <c r="C786" i="1"/>
  <c r="H786" i="1" s="1"/>
  <c r="D785" i="1"/>
  <c r="G785" i="1" s="1"/>
  <c r="C785" i="1"/>
  <c r="H785" i="1" s="1"/>
  <c r="D784" i="1"/>
  <c r="G784" i="1" s="1"/>
  <c r="C784" i="1"/>
  <c r="H784" i="1" s="1"/>
  <c r="D783" i="1"/>
  <c r="G783" i="1" s="1"/>
  <c r="C783" i="1"/>
  <c r="H783" i="1" s="1"/>
  <c r="D782" i="1"/>
  <c r="G782" i="1" s="1"/>
  <c r="C782" i="1"/>
  <c r="H782" i="1" s="1"/>
  <c r="D781" i="1"/>
  <c r="G781" i="1" s="1"/>
  <c r="C781" i="1"/>
  <c r="H781" i="1" s="1"/>
  <c r="D780" i="1"/>
  <c r="G780" i="1" s="1"/>
  <c r="C780" i="1"/>
  <c r="H780" i="1" s="1"/>
  <c r="D779" i="1"/>
  <c r="G779" i="1" s="1"/>
  <c r="C779" i="1"/>
  <c r="H779" i="1" s="1"/>
  <c r="D778" i="1"/>
  <c r="G778" i="1" s="1"/>
  <c r="C778" i="1"/>
  <c r="H778" i="1" s="1"/>
  <c r="D777" i="1"/>
  <c r="G777" i="1" s="1"/>
  <c r="C777" i="1"/>
  <c r="H777" i="1" s="1"/>
  <c r="D776" i="1"/>
  <c r="G776" i="1" s="1"/>
  <c r="C776" i="1"/>
  <c r="H776" i="1" s="1"/>
  <c r="D775" i="1"/>
  <c r="G775" i="1" s="1"/>
  <c r="C775" i="1"/>
  <c r="H775" i="1" s="1"/>
  <c r="D774" i="1"/>
  <c r="G774" i="1" s="1"/>
  <c r="C774" i="1"/>
  <c r="H774" i="1" s="1"/>
  <c r="D773" i="1"/>
  <c r="G773" i="1" s="1"/>
  <c r="C773" i="1"/>
  <c r="H773" i="1" s="1"/>
  <c r="D772" i="1"/>
  <c r="G772" i="1" s="1"/>
  <c r="C772" i="1"/>
  <c r="H772" i="1" s="1"/>
  <c r="D771" i="1"/>
  <c r="G771" i="1" s="1"/>
  <c r="C771" i="1"/>
  <c r="H771" i="1" s="1"/>
  <c r="D770" i="1"/>
  <c r="G770" i="1" s="1"/>
  <c r="C770" i="1"/>
  <c r="H770" i="1" s="1"/>
  <c r="D769" i="1"/>
  <c r="G769" i="1" s="1"/>
  <c r="C769" i="1"/>
  <c r="H769" i="1" s="1"/>
  <c r="D768" i="1"/>
  <c r="G768" i="1" s="1"/>
  <c r="C768" i="1"/>
  <c r="H768" i="1" s="1"/>
  <c r="D767" i="1"/>
  <c r="G767" i="1" s="1"/>
  <c r="C767" i="1"/>
  <c r="H767" i="1" s="1"/>
  <c r="D766" i="1"/>
  <c r="G766" i="1" s="1"/>
  <c r="C766" i="1"/>
  <c r="H766" i="1" s="1"/>
  <c r="D765" i="1"/>
  <c r="G765" i="1" s="1"/>
  <c r="C765" i="1"/>
  <c r="H765" i="1" s="1"/>
  <c r="D764" i="1"/>
  <c r="G764" i="1" s="1"/>
  <c r="C764" i="1"/>
  <c r="H764" i="1" s="1"/>
  <c r="D763" i="1"/>
  <c r="G763" i="1" s="1"/>
  <c r="C763" i="1"/>
  <c r="H763" i="1" s="1"/>
  <c r="G762" i="1"/>
  <c r="D762" i="1"/>
  <c r="C762" i="1"/>
  <c r="H762" i="1" s="1"/>
  <c r="G761" i="1"/>
  <c r="D761" i="1"/>
  <c r="C761" i="1"/>
  <c r="H761" i="1" s="1"/>
  <c r="G760" i="1"/>
  <c r="D760" i="1"/>
  <c r="C760" i="1"/>
  <c r="H760" i="1" s="1"/>
  <c r="G759" i="1"/>
  <c r="D759" i="1"/>
  <c r="C759" i="1"/>
  <c r="H759" i="1" s="1"/>
  <c r="G758" i="1"/>
  <c r="D758" i="1"/>
  <c r="C758" i="1"/>
  <c r="H758" i="1" s="1"/>
  <c r="G757" i="1"/>
  <c r="D757" i="1"/>
  <c r="C757" i="1"/>
  <c r="H757" i="1" s="1"/>
  <c r="G756" i="1"/>
  <c r="D756" i="1"/>
  <c r="C756" i="1"/>
  <c r="H756" i="1" s="1"/>
  <c r="G755" i="1"/>
  <c r="D755" i="1"/>
  <c r="C755" i="1"/>
  <c r="H755" i="1" s="1"/>
  <c r="G754" i="1"/>
  <c r="D754" i="1"/>
  <c r="C754" i="1"/>
  <c r="H754" i="1" s="1"/>
  <c r="G753" i="1"/>
  <c r="D753" i="1"/>
  <c r="C753" i="1"/>
  <c r="H753" i="1" s="1"/>
  <c r="G752" i="1"/>
  <c r="D752" i="1"/>
  <c r="C752" i="1"/>
  <c r="H752" i="1" s="1"/>
  <c r="G751" i="1"/>
  <c r="D751" i="1"/>
  <c r="C751" i="1"/>
  <c r="H751" i="1" s="1"/>
  <c r="G750" i="1"/>
  <c r="D750" i="1"/>
  <c r="C750" i="1"/>
  <c r="H750" i="1" s="1"/>
  <c r="G749" i="1"/>
  <c r="D749" i="1"/>
  <c r="C749" i="1"/>
  <c r="H749" i="1" s="1"/>
  <c r="G748" i="1"/>
  <c r="D748" i="1"/>
  <c r="C748" i="1"/>
  <c r="H748" i="1" s="1"/>
  <c r="G747" i="1"/>
  <c r="D747" i="1"/>
  <c r="C747" i="1"/>
  <c r="H747" i="1" s="1"/>
  <c r="G746" i="1"/>
  <c r="D746" i="1"/>
  <c r="C746" i="1"/>
  <c r="H746" i="1" s="1"/>
  <c r="G745" i="1"/>
  <c r="D745" i="1"/>
  <c r="C745" i="1"/>
  <c r="H745" i="1" s="1"/>
  <c r="G744" i="1"/>
  <c r="D744" i="1"/>
  <c r="C744" i="1"/>
  <c r="H744" i="1" s="1"/>
  <c r="G743" i="1"/>
  <c r="D743" i="1"/>
  <c r="C743" i="1"/>
  <c r="H743" i="1" s="1"/>
  <c r="G742" i="1"/>
  <c r="D742" i="1"/>
  <c r="C742" i="1"/>
  <c r="H742" i="1" s="1"/>
  <c r="G741" i="1"/>
  <c r="D741" i="1"/>
  <c r="C741" i="1"/>
  <c r="H741" i="1" s="1"/>
  <c r="G740" i="1"/>
  <c r="D740" i="1"/>
  <c r="C740" i="1"/>
  <c r="H740" i="1" s="1"/>
  <c r="G739" i="1"/>
  <c r="D739" i="1"/>
  <c r="H739" i="1" s="1"/>
  <c r="C739" i="1"/>
  <c r="G738" i="1"/>
  <c r="D738" i="1"/>
  <c r="H738" i="1" s="1"/>
  <c r="C738" i="1"/>
  <c r="G737" i="1"/>
  <c r="D737" i="1"/>
  <c r="H737" i="1" s="1"/>
  <c r="C737" i="1"/>
  <c r="G736" i="1"/>
  <c r="D736" i="1"/>
  <c r="H736" i="1" s="1"/>
  <c r="C736" i="1"/>
  <c r="G735" i="1"/>
  <c r="D735" i="1"/>
  <c r="H735" i="1" s="1"/>
  <c r="C735" i="1"/>
  <c r="G734" i="1"/>
  <c r="D734" i="1"/>
  <c r="H734" i="1" s="1"/>
  <c r="C734" i="1"/>
  <c r="G733" i="1"/>
  <c r="D733" i="1"/>
  <c r="H733" i="1" s="1"/>
  <c r="C733" i="1"/>
  <c r="G732" i="1"/>
  <c r="D732" i="1"/>
  <c r="H732" i="1" s="1"/>
  <c r="C732" i="1"/>
  <c r="G731" i="1"/>
  <c r="D731" i="1"/>
  <c r="H731" i="1" s="1"/>
  <c r="C731" i="1"/>
  <c r="G730" i="1"/>
  <c r="D730" i="1"/>
  <c r="H730" i="1" s="1"/>
  <c r="C730" i="1"/>
  <c r="G729" i="1"/>
  <c r="D729" i="1"/>
  <c r="H729" i="1" s="1"/>
  <c r="C729" i="1"/>
  <c r="G728" i="1"/>
  <c r="D728" i="1"/>
  <c r="H728" i="1" s="1"/>
  <c r="C728" i="1"/>
  <c r="G727" i="1"/>
  <c r="D727" i="1"/>
  <c r="H727" i="1" s="1"/>
  <c r="C727" i="1"/>
  <c r="G726" i="1"/>
  <c r="D726" i="1"/>
  <c r="H726" i="1" s="1"/>
  <c r="C726" i="1"/>
  <c r="G725" i="1"/>
  <c r="D725" i="1"/>
  <c r="H725" i="1" s="1"/>
  <c r="C725" i="1"/>
  <c r="G724" i="1"/>
  <c r="D724" i="1"/>
  <c r="H724" i="1" s="1"/>
  <c r="C724" i="1"/>
  <c r="G723" i="1"/>
  <c r="D723" i="1"/>
  <c r="H723" i="1" s="1"/>
  <c r="C723" i="1"/>
  <c r="H722" i="1"/>
  <c r="G722" i="1"/>
  <c r="D722" i="1"/>
  <c r="C722" i="1"/>
  <c r="H721" i="1"/>
  <c r="G721" i="1"/>
  <c r="D721" i="1"/>
  <c r="C721" i="1"/>
  <c r="H720" i="1"/>
  <c r="G720" i="1"/>
  <c r="D720" i="1"/>
  <c r="C720" i="1"/>
  <c r="H719" i="1"/>
  <c r="D719" i="1"/>
  <c r="G719" i="1" s="1"/>
  <c r="C719" i="1"/>
  <c r="H718" i="1"/>
  <c r="G718" i="1"/>
  <c r="D718" i="1"/>
  <c r="C718" i="1"/>
  <c r="H717" i="1"/>
  <c r="G717" i="1"/>
  <c r="D717" i="1"/>
  <c r="C717" i="1"/>
  <c r="H716" i="1"/>
  <c r="D716" i="1"/>
  <c r="G716" i="1" s="1"/>
  <c r="C716" i="1"/>
  <c r="H715" i="1"/>
  <c r="D715" i="1"/>
  <c r="G715" i="1" s="1"/>
  <c r="C715" i="1"/>
  <c r="H714" i="1"/>
  <c r="D714" i="1"/>
  <c r="G714" i="1" s="1"/>
  <c r="C714" i="1"/>
  <c r="H713" i="1"/>
  <c r="D713" i="1"/>
  <c r="G713" i="1" s="1"/>
  <c r="C713" i="1"/>
  <c r="H712" i="1"/>
  <c r="G712" i="1"/>
  <c r="D712" i="1"/>
  <c r="C712" i="1"/>
  <c r="H711" i="1"/>
  <c r="D711" i="1"/>
  <c r="G711" i="1" s="1"/>
  <c r="C711" i="1"/>
  <c r="D710" i="1"/>
  <c r="G710" i="1" s="1"/>
  <c r="C710" i="1"/>
  <c r="H709" i="1"/>
  <c r="D709" i="1"/>
  <c r="G709" i="1" s="1"/>
  <c r="C709" i="1"/>
  <c r="H708" i="1"/>
  <c r="G708" i="1"/>
  <c r="D708" i="1"/>
  <c r="C708" i="1"/>
  <c r="H707" i="1"/>
  <c r="G707" i="1"/>
  <c r="D707" i="1"/>
  <c r="C707" i="1"/>
  <c r="H706" i="1"/>
  <c r="G706" i="1"/>
  <c r="D706" i="1"/>
  <c r="C706" i="1"/>
  <c r="H705" i="1"/>
  <c r="G705" i="1"/>
  <c r="D705" i="1"/>
  <c r="C705" i="1"/>
  <c r="H704" i="1"/>
  <c r="G704" i="1"/>
  <c r="D704" i="1"/>
  <c r="C704" i="1"/>
  <c r="H703" i="1"/>
  <c r="D703" i="1"/>
  <c r="G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D689" i="1"/>
  <c r="G689" i="1" s="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D663" i="1"/>
  <c r="H663" i="1" s="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G649" i="1" s="1"/>
  <c r="C649" i="1"/>
  <c r="H648" i="1"/>
  <c r="G648" i="1"/>
  <c r="D648" i="1"/>
  <c r="C648" i="1"/>
  <c r="H647" i="1"/>
  <c r="G647" i="1"/>
  <c r="D647" i="1"/>
  <c r="C647" i="1"/>
  <c r="H646" i="1"/>
  <c r="G646" i="1"/>
  <c r="D646" i="1"/>
  <c r="C646" i="1"/>
  <c r="H645" i="1"/>
  <c r="D645" i="1"/>
  <c r="G645" i="1" s="1"/>
  <c r="C645" i="1"/>
  <c r="H644" i="1"/>
  <c r="G644" i="1"/>
  <c r="D644" i="1"/>
  <c r="C644" i="1"/>
  <c r="H643" i="1"/>
  <c r="G643" i="1"/>
  <c r="D643" i="1"/>
  <c r="C643" i="1"/>
  <c r="H642" i="1"/>
  <c r="D642" i="1"/>
  <c r="G642" i="1" s="1"/>
  <c r="C642" i="1"/>
  <c r="G641" i="1"/>
  <c r="D641" i="1"/>
  <c r="H641" i="1" s="1"/>
  <c r="C641" i="1"/>
  <c r="C638" i="1"/>
  <c r="C637" i="1"/>
  <c r="D632" i="1"/>
  <c r="G632" i="1" s="1"/>
  <c r="C632"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D595" i="1"/>
  <c r="G595" i="1" s="1"/>
  <c r="C595" i="1"/>
  <c r="D594" i="1"/>
  <c r="G594" i="1" s="1"/>
  <c r="C594" i="1"/>
  <c r="H593" i="1"/>
  <c r="D593" i="1"/>
  <c r="G593" i="1" s="1"/>
  <c r="C593" i="1"/>
  <c r="D592" i="1"/>
  <c r="G592" i="1" s="1"/>
  <c r="C592" i="1"/>
  <c r="H591" i="1"/>
  <c r="D591" i="1"/>
  <c r="G591" i="1" s="1"/>
  <c r="C591" i="1"/>
  <c r="D590" i="1"/>
  <c r="G590" i="1" s="1"/>
  <c r="C590" i="1"/>
  <c r="H589" i="1"/>
  <c r="D589" i="1"/>
  <c r="G589" i="1" s="1"/>
  <c r="C589" i="1"/>
  <c r="D588" i="1"/>
  <c r="G588" i="1" s="1"/>
  <c r="C588" i="1"/>
  <c r="H586" i="1"/>
  <c r="D586" i="1"/>
  <c r="G586" i="1" s="1"/>
  <c r="C586" i="1"/>
  <c r="D585" i="1"/>
  <c r="G585" i="1" s="1"/>
  <c r="C585" i="1"/>
  <c r="H584" i="1"/>
  <c r="D584" i="1"/>
  <c r="G584" i="1" s="1"/>
  <c r="C584" i="1"/>
  <c r="D583" i="1"/>
  <c r="G583" i="1" s="1"/>
  <c r="C583" i="1"/>
  <c r="H582" i="1"/>
  <c r="D582" i="1"/>
  <c r="G582" i="1" s="1"/>
  <c r="C582" i="1"/>
  <c r="D581" i="1"/>
  <c r="G581" i="1" s="1"/>
  <c r="C581" i="1"/>
  <c r="H580" i="1"/>
  <c r="D580" i="1"/>
  <c r="G580" i="1" s="1"/>
  <c r="C580" i="1"/>
  <c r="D579" i="1"/>
  <c r="G579" i="1" s="1"/>
  <c r="C579" i="1"/>
  <c r="H578" i="1"/>
  <c r="D578" i="1"/>
  <c r="G578" i="1" s="1"/>
  <c r="C578" i="1"/>
  <c r="D577" i="1"/>
  <c r="G577" i="1" s="1"/>
  <c r="C577" i="1"/>
  <c r="H576" i="1"/>
  <c r="D576" i="1"/>
  <c r="G576" i="1" s="1"/>
  <c r="C576" i="1"/>
  <c r="D575" i="1"/>
  <c r="G575" i="1" s="1"/>
  <c r="C575" i="1"/>
  <c r="H574" i="1"/>
  <c r="D574" i="1"/>
  <c r="G574" i="1" s="1"/>
  <c r="C574" i="1"/>
  <c r="D573" i="1"/>
  <c r="G573" i="1" s="1"/>
  <c r="C573" i="1"/>
  <c r="H572" i="1"/>
  <c r="D572" i="1"/>
  <c r="G572" i="1" s="1"/>
  <c r="C572" i="1"/>
  <c r="D571" i="1"/>
  <c r="G571" i="1" s="1"/>
  <c r="C571" i="1"/>
  <c r="H570" i="1"/>
  <c r="D570" i="1"/>
  <c r="G570" i="1" s="1"/>
  <c r="C570" i="1"/>
  <c r="D569" i="1"/>
  <c r="G569" i="1" s="1"/>
  <c r="C569" i="1"/>
  <c r="H568" i="1"/>
  <c r="D568" i="1"/>
  <c r="G568" i="1" s="1"/>
  <c r="C568" i="1"/>
  <c r="D567" i="1"/>
  <c r="G567" i="1" s="1"/>
  <c r="C567" i="1"/>
  <c r="H566" i="1"/>
  <c r="D566" i="1"/>
  <c r="G566" i="1" s="1"/>
  <c r="C566" i="1"/>
  <c r="D565" i="1"/>
  <c r="G565" i="1" s="1"/>
  <c r="C565" i="1"/>
  <c r="H564" i="1"/>
  <c r="D564" i="1"/>
  <c r="G564" i="1" s="1"/>
  <c r="C564" i="1"/>
  <c r="D563" i="1"/>
  <c r="G563" i="1" s="1"/>
  <c r="C563" i="1"/>
  <c r="H562" i="1"/>
  <c r="D562" i="1"/>
  <c r="G562" i="1" s="1"/>
  <c r="C562" i="1"/>
  <c r="D561" i="1"/>
  <c r="D560" i="1"/>
  <c r="G560" i="1" s="1"/>
  <c r="C560" i="1"/>
  <c r="H559" i="1"/>
  <c r="D559" i="1"/>
  <c r="G559" i="1" s="1"/>
  <c r="C559" i="1"/>
  <c r="D558" i="1"/>
  <c r="G558" i="1" s="1"/>
  <c r="C558" i="1"/>
  <c r="H557" i="1"/>
  <c r="D557" i="1"/>
  <c r="G557" i="1" s="1"/>
  <c r="C557" i="1"/>
  <c r="D556" i="1"/>
  <c r="G556" i="1" s="1"/>
  <c r="C556" i="1"/>
  <c r="H555" i="1"/>
  <c r="D555" i="1"/>
  <c r="G555" i="1" s="1"/>
  <c r="C555" i="1"/>
  <c r="D554" i="1"/>
  <c r="G554" i="1" s="1"/>
  <c r="C554" i="1"/>
  <c r="H553" i="1"/>
  <c r="D553" i="1"/>
  <c r="G553" i="1" s="1"/>
  <c r="C553" i="1"/>
  <c r="D552" i="1"/>
  <c r="G552" i="1" s="1"/>
  <c r="C552" i="1"/>
  <c r="H551" i="1"/>
  <c r="D551" i="1"/>
  <c r="G551" i="1" s="1"/>
  <c r="C551" i="1"/>
  <c r="D550" i="1"/>
  <c r="G550" i="1" s="1"/>
  <c r="C550" i="1"/>
  <c r="H549" i="1"/>
  <c r="D549" i="1"/>
  <c r="G549" i="1" s="1"/>
  <c r="C549" i="1"/>
  <c r="D548" i="1"/>
  <c r="G548" i="1" s="1"/>
  <c r="C548" i="1"/>
  <c r="H547" i="1"/>
  <c r="D547" i="1"/>
  <c r="G547" i="1" s="1"/>
  <c r="C547" i="1"/>
  <c r="D546" i="1"/>
  <c r="G546" i="1" s="1"/>
  <c r="C546" i="1"/>
  <c r="H545" i="1"/>
  <c r="D545" i="1"/>
  <c r="G545" i="1" s="1"/>
  <c r="C545" i="1"/>
  <c r="D544" i="1"/>
  <c r="G544" i="1" s="1"/>
  <c r="C544" i="1"/>
  <c r="H543" i="1"/>
  <c r="D543" i="1"/>
  <c r="G543" i="1" s="1"/>
  <c r="C543" i="1"/>
  <c r="D542" i="1"/>
  <c r="G542" i="1" s="1"/>
  <c r="C542" i="1"/>
  <c r="H541" i="1"/>
  <c r="D541" i="1"/>
  <c r="G541" i="1" s="1"/>
  <c r="C541" i="1"/>
  <c r="D540" i="1"/>
  <c r="G540" i="1" s="1"/>
  <c r="C540" i="1"/>
  <c r="H539" i="1"/>
  <c r="D539" i="1"/>
  <c r="G539" i="1" s="1"/>
  <c r="C539" i="1"/>
  <c r="D538" i="1"/>
  <c r="G538" i="1" s="1"/>
  <c r="C538" i="1"/>
  <c r="H537" i="1"/>
  <c r="D537" i="1"/>
  <c r="G537" i="1" s="1"/>
  <c r="C537" i="1"/>
  <c r="D536" i="1"/>
  <c r="G536" i="1" s="1"/>
  <c r="C536" i="1"/>
  <c r="H535" i="1"/>
  <c r="D535" i="1"/>
  <c r="G535" i="1" s="1"/>
  <c r="C535" i="1"/>
  <c r="D534" i="1"/>
  <c r="C534" i="1"/>
  <c r="H533" i="1"/>
  <c r="D533" i="1"/>
  <c r="G533" i="1" s="1"/>
  <c r="C533" i="1"/>
  <c r="D532" i="1"/>
  <c r="G532" i="1" s="1"/>
  <c r="C532" i="1"/>
  <c r="H531" i="1"/>
  <c r="D531" i="1"/>
  <c r="G531" i="1" s="1"/>
  <c r="C531" i="1"/>
  <c r="D530" i="1"/>
  <c r="C530" i="1"/>
  <c r="H529" i="1"/>
  <c r="D529" i="1"/>
  <c r="G529" i="1" s="1"/>
  <c r="C529" i="1"/>
  <c r="D528" i="1"/>
  <c r="G528" i="1" s="1"/>
  <c r="C528" i="1"/>
  <c r="H527" i="1"/>
  <c r="D527" i="1"/>
  <c r="G527" i="1" s="1"/>
  <c r="C527" i="1"/>
  <c r="D526" i="1"/>
  <c r="C526" i="1"/>
  <c r="H525" i="1"/>
  <c r="D525" i="1"/>
  <c r="G525" i="1" s="1"/>
  <c r="C525" i="1"/>
  <c r="D524" i="1"/>
  <c r="G524" i="1" s="1"/>
  <c r="C524" i="1"/>
  <c r="H521" i="1"/>
  <c r="D521" i="1"/>
  <c r="G521" i="1" s="1"/>
  <c r="C521" i="1"/>
  <c r="D520" i="1"/>
  <c r="C520" i="1"/>
  <c r="H519" i="1"/>
  <c r="D519" i="1"/>
  <c r="G519" i="1" s="1"/>
  <c r="C519" i="1"/>
  <c r="D518" i="1"/>
  <c r="G518" i="1" s="1"/>
  <c r="C518" i="1"/>
  <c r="H517" i="1"/>
  <c r="D517" i="1"/>
  <c r="G517" i="1" s="1"/>
  <c r="C517" i="1"/>
  <c r="D516" i="1"/>
  <c r="C516" i="1"/>
  <c r="H515" i="1"/>
  <c r="D515" i="1"/>
  <c r="G515" i="1" s="1"/>
  <c r="C515" i="1"/>
  <c r="D514" i="1"/>
  <c r="G514" i="1" s="1"/>
  <c r="C514" i="1"/>
  <c r="H513" i="1"/>
  <c r="D513" i="1"/>
  <c r="G513" i="1" s="1"/>
  <c r="C513" i="1"/>
  <c r="D512" i="1"/>
  <c r="C512" i="1"/>
  <c r="H511" i="1"/>
  <c r="D511" i="1"/>
  <c r="G511" i="1" s="1"/>
  <c r="C511" i="1"/>
  <c r="D510" i="1"/>
  <c r="G510" i="1" s="1"/>
  <c r="C510" i="1"/>
  <c r="D509" i="1"/>
  <c r="H508" i="1"/>
  <c r="D508" i="1"/>
  <c r="G508" i="1" s="1"/>
  <c r="C508" i="1"/>
  <c r="D507" i="1"/>
  <c r="G507" i="1" s="1"/>
  <c r="C507" i="1"/>
  <c r="H506" i="1"/>
  <c r="D506" i="1"/>
  <c r="G506" i="1" s="1"/>
  <c r="C506" i="1"/>
  <c r="D505" i="1"/>
  <c r="C505" i="1"/>
  <c r="H504" i="1"/>
  <c r="D504" i="1"/>
  <c r="G504" i="1" s="1"/>
  <c r="C504" i="1"/>
  <c r="D503" i="1"/>
  <c r="C503" i="1"/>
  <c r="H502" i="1"/>
  <c r="D502" i="1"/>
  <c r="G502" i="1" s="1"/>
  <c r="C502" i="1"/>
  <c r="D501" i="1"/>
  <c r="C501" i="1"/>
  <c r="H500" i="1"/>
  <c r="D500" i="1"/>
  <c r="G500" i="1" s="1"/>
  <c r="C500" i="1"/>
  <c r="D499" i="1"/>
  <c r="C499" i="1"/>
  <c r="D498" i="1"/>
  <c r="G498" i="1" s="1"/>
  <c r="C498" i="1"/>
  <c r="H497" i="1"/>
  <c r="D497" i="1"/>
  <c r="G497" i="1" s="1"/>
  <c r="C497" i="1"/>
  <c r="D496" i="1"/>
  <c r="G496" i="1" s="1"/>
  <c r="C496" i="1"/>
  <c r="H495" i="1"/>
  <c r="D495" i="1"/>
  <c r="G495" i="1" s="1"/>
  <c r="C495" i="1"/>
  <c r="D494" i="1"/>
  <c r="G494" i="1" s="1"/>
  <c r="C494" i="1"/>
  <c r="H493" i="1"/>
  <c r="D493" i="1"/>
  <c r="G493" i="1" s="1"/>
  <c r="C493" i="1"/>
  <c r="D492" i="1"/>
  <c r="G492" i="1" s="1"/>
  <c r="C492" i="1"/>
  <c r="H491" i="1"/>
  <c r="D491" i="1"/>
  <c r="G491" i="1" s="1"/>
  <c r="C491" i="1"/>
  <c r="D490" i="1"/>
  <c r="G490" i="1" s="1"/>
  <c r="C490" i="1"/>
  <c r="H489" i="1"/>
  <c r="D489" i="1"/>
  <c r="G489" i="1" s="1"/>
  <c r="C489" i="1"/>
  <c r="D488" i="1"/>
  <c r="G488" i="1" s="1"/>
  <c r="C488" i="1"/>
  <c r="H487" i="1"/>
  <c r="D487" i="1"/>
  <c r="G487" i="1" s="1"/>
  <c r="C487" i="1"/>
  <c r="D486" i="1"/>
  <c r="G486" i="1" s="1"/>
  <c r="C486" i="1"/>
  <c r="H485" i="1"/>
  <c r="D485" i="1"/>
  <c r="G485" i="1" s="1"/>
  <c r="C485" i="1"/>
  <c r="D484" i="1"/>
  <c r="G484" i="1" s="1"/>
  <c r="C484" i="1"/>
  <c r="H483" i="1"/>
  <c r="D483" i="1"/>
  <c r="G483" i="1" s="1"/>
  <c r="C483" i="1"/>
  <c r="D482" i="1"/>
  <c r="G482" i="1" s="1"/>
  <c r="C482" i="1"/>
  <c r="H481" i="1"/>
  <c r="D481" i="1"/>
  <c r="G481" i="1" s="1"/>
  <c r="C481" i="1"/>
  <c r="D480" i="1"/>
  <c r="G480" i="1" s="1"/>
  <c r="C480" i="1"/>
  <c r="H479" i="1"/>
  <c r="D479" i="1"/>
  <c r="G479" i="1" s="1"/>
  <c r="C479" i="1"/>
  <c r="D478" i="1"/>
  <c r="G478" i="1" s="1"/>
  <c r="C478" i="1"/>
  <c r="H477" i="1"/>
  <c r="D477" i="1"/>
  <c r="G477" i="1" s="1"/>
  <c r="C477" i="1"/>
  <c r="D476" i="1"/>
  <c r="G476" i="1" s="1"/>
  <c r="C476" i="1"/>
  <c r="H475" i="1"/>
  <c r="D475" i="1"/>
  <c r="G475" i="1" s="1"/>
  <c r="C475" i="1"/>
  <c r="D474" i="1"/>
  <c r="G474" i="1" s="1"/>
  <c r="C474" i="1"/>
  <c r="H473" i="1"/>
  <c r="D473" i="1"/>
  <c r="G473" i="1" s="1"/>
  <c r="C473" i="1"/>
  <c r="D472" i="1"/>
  <c r="G472" i="1" s="1"/>
  <c r="C472" i="1"/>
  <c r="H471" i="1"/>
  <c r="D471" i="1"/>
  <c r="G471" i="1" s="1"/>
  <c r="C471" i="1"/>
  <c r="D470" i="1"/>
  <c r="G470" i="1" s="1"/>
  <c r="C470" i="1"/>
  <c r="H469" i="1"/>
  <c r="D469" i="1"/>
  <c r="G469" i="1" s="1"/>
  <c r="C469" i="1"/>
  <c r="D468" i="1"/>
  <c r="G468" i="1" s="1"/>
  <c r="C468" i="1"/>
  <c r="H467" i="1"/>
  <c r="D467" i="1"/>
  <c r="G467" i="1" s="1"/>
  <c r="C467" i="1"/>
  <c r="D466" i="1"/>
  <c r="G466" i="1" s="1"/>
  <c r="C466" i="1"/>
  <c r="H465" i="1"/>
  <c r="D465" i="1"/>
  <c r="G465" i="1" s="1"/>
  <c r="C465" i="1"/>
  <c r="D464" i="1"/>
  <c r="G464" i="1" s="1"/>
  <c r="C464" i="1"/>
  <c r="H463" i="1"/>
  <c r="D463" i="1"/>
  <c r="G463" i="1" s="1"/>
  <c r="C463" i="1"/>
  <c r="D462" i="1"/>
  <c r="G462" i="1" s="1"/>
  <c r="C462" i="1"/>
  <c r="H461" i="1"/>
  <c r="D461" i="1"/>
  <c r="G461" i="1" s="1"/>
  <c r="C461" i="1"/>
  <c r="D460" i="1"/>
  <c r="G460" i="1" s="1"/>
  <c r="C460" i="1"/>
  <c r="H459" i="1"/>
  <c r="D459" i="1"/>
  <c r="G459" i="1" s="1"/>
  <c r="C459" i="1"/>
  <c r="D458" i="1"/>
  <c r="G458" i="1" s="1"/>
  <c r="C458" i="1"/>
  <c r="H457" i="1"/>
  <c r="D457" i="1"/>
  <c r="G457" i="1" s="1"/>
  <c r="C457" i="1"/>
  <c r="D456" i="1"/>
  <c r="G456" i="1" s="1"/>
  <c r="C456" i="1"/>
  <c r="H455" i="1"/>
  <c r="D455" i="1"/>
  <c r="G455" i="1" s="1"/>
  <c r="C455" i="1"/>
  <c r="D454" i="1"/>
  <c r="G454" i="1" s="1"/>
  <c r="C454" i="1"/>
  <c r="C453" i="1"/>
  <c r="D452" i="1"/>
  <c r="G452" i="1" s="1"/>
  <c r="C452" i="1"/>
  <c r="H451" i="1"/>
  <c r="D451" i="1"/>
  <c r="G451" i="1" s="1"/>
  <c r="C451" i="1"/>
  <c r="D450" i="1"/>
  <c r="G450" i="1" s="1"/>
  <c r="C450" i="1"/>
  <c r="H449" i="1"/>
  <c r="D449" i="1"/>
  <c r="G449" i="1" s="1"/>
  <c r="C449" i="1"/>
  <c r="D448" i="1"/>
  <c r="G448" i="1" s="1"/>
  <c r="C448" i="1"/>
  <c r="H447" i="1"/>
  <c r="D447" i="1"/>
  <c r="G447" i="1" s="1"/>
  <c r="C447" i="1"/>
  <c r="D446" i="1"/>
  <c r="G446" i="1" s="1"/>
  <c r="C446" i="1"/>
  <c r="H445" i="1"/>
  <c r="D445" i="1"/>
  <c r="G445" i="1" s="1"/>
  <c r="C445" i="1"/>
  <c r="D444" i="1"/>
  <c r="G444" i="1" s="1"/>
  <c r="C444" i="1"/>
  <c r="H443" i="1"/>
  <c r="D443" i="1"/>
  <c r="G443" i="1" s="1"/>
  <c r="C443" i="1"/>
  <c r="D442" i="1"/>
  <c r="G442" i="1" s="1"/>
  <c r="C442" i="1"/>
  <c r="H441" i="1"/>
  <c r="D441" i="1"/>
  <c r="G441" i="1" s="1"/>
  <c r="C441" i="1"/>
  <c r="D440" i="1"/>
  <c r="G440" i="1" s="1"/>
  <c r="C440" i="1"/>
  <c r="H439" i="1"/>
  <c r="D439" i="1"/>
  <c r="G439" i="1" s="1"/>
  <c r="C439" i="1"/>
  <c r="D438" i="1"/>
  <c r="G438" i="1" s="1"/>
  <c r="C438" i="1"/>
  <c r="H437" i="1"/>
  <c r="D437" i="1"/>
  <c r="G437" i="1" s="1"/>
  <c r="C437" i="1"/>
  <c r="D436" i="1"/>
  <c r="G436" i="1" s="1"/>
  <c r="C436" i="1"/>
  <c r="H435" i="1"/>
  <c r="D435" i="1"/>
  <c r="G435" i="1" s="1"/>
  <c r="C435" i="1"/>
  <c r="D434" i="1"/>
  <c r="G434" i="1" s="1"/>
  <c r="C434" i="1"/>
  <c r="H433" i="1"/>
  <c r="D433" i="1"/>
  <c r="G433" i="1" s="1"/>
  <c r="C433" i="1"/>
  <c r="D432" i="1"/>
  <c r="G432" i="1" s="1"/>
  <c r="C432" i="1"/>
  <c r="H431" i="1"/>
  <c r="D431" i="1"/>
  <c r="G431" i="1" s="1"/>
  <c r="C431" i="1"/>
  <c r="D430" i="1"/>
  <c r="G430" i="1" s="1"/>
  <c r="C430" i="1"/>
  <c r="H429" i="1"/>
  <c r="D429" i="1"/>
  <c r="G429" i="1" s="1"/>
  <c r="C429" i="1"/>
  <c r="D428" i="1"/>
  <c r="G428" i="1" s="1"/>
  <c r="C428" i="1"/>
  <c r="H427" i="1"/>
  <c r="D427" i="1"/>
  <c r="G427" i="1" s="1"/>
  <c r="C427" i="1"/>
  <c r="D426" i="1"/>
  <c r="G426" i="1" s="1"/>
  <c r="C426" i="1"/>
  <c r="H425" i="1"/>
  <c r="D425" i="1"/>
  <c r="G425" i="1" s="1"/>
  <c r="C425" i="1"/>
  <c r="D424" i="1"/>
  <c r="G424" i="1" s="1"/>
  <c r="C424" i="1"/>
  <c r="H423" i="1"/>
  <c r="D423" i="1"/>
  <c r="G423" i="1" s="1"/>
  <c r="C423" i="1"/>
  <c r="D422" i="1"/>
  <c r="G422" i="1" s="1"/>
  <c r="C422" i="1"/>
  <c r="H421" i="1"/>
  <c r="D421" i="1"/>
  <c r="G421" i="1" s="1"/>
  <c r="C421" i="1"/>
  <c r="D420" i="1"/>
  <c r="G420" i="1" s="1"/>
  <c r="C420" i="1"/>
  <c r="H419" i="1"/>
  <c r="D419" i="1"/>
  <c r="G419" i="1" s="1"/>
  <c r="C419" i="1"/>
  <c r="D418" i="1"/>
  <c r="G418" i="1" s="1"/>
  <c r="C418" i="1"/>
  <c r="H417" i="1"/>
  <c r="D417" i="1"/>
  <c r="G417" i="1" s="1"/>
  <c r="C417" i="1"/>
  <c r="D416" i="1"/>
  <c r="G416" i="1" s="1"/>
  <c r="C416" i="1"/>
  <c r="C413" i="1"/>
  <c r="C412" i="1"/>
  <c r="C411" i="1"/>
  <c r="H406" i="1"/>
  <c r="D406" i="1"/>
  <c r="G406" i="1" s="1"/>
  <c r="C406" i="1"/>
  <c r="D405" i="1"/>
  <c r="G405" i="1" s="1"/>
  <c r="C405" i="1"/>
  <c r="D404" i="1"/>
  <c r="G404" i="1" s="1"/>
  <c r="C404" i="1"/>
  <c r="D401" i="1"/>
  <c r="G401" i="1" s="1"/>
  <c r="C401" i="1"/>
  <c r="H400" i="1"/>
  <c r="D400" i="1"/>
  <c r="G400" i="1" s="1"/>
  <c r="C400" i="1"/>
  <c r="D399" i="1"/>
  <c r="G399" i="1" s="1"/>
  <c r="C399" i="1"/>
  <c r="H398" i="1"/>
  <c r="D398" i="1"/>
  <c r="G398" i="1" s="1"/>
  <c r="C398" i="1"/>
  <c r="D397" i="1"/>
  <c r="G397" i="1" s="1"/>
  <c r="C397" i="1"/>
  <c r="H396" i="1"/>
  <c r="D396" i="1"/>
  <c r="G396" i="1" s="1"/>
  <c r="C396" i="1"/>
  <c r="D395" i="1"/>
  <c r="G395" i="1" s="1"/>
  <c r="C395" i="1"/>
  <c r="H394" i="1"/>
  <c r="D394" i="1"/>
  <c r="G394" i="1" s="1"/>
  <c r="C394" i="1"/>
  <c r="D393" i="1"/>
  <c r="G393" i="1" s="1"/>
  <c r="C393" i="1"/>
  <c r="H392" i="1"/>
  <c r="D392" i="1"/>
  <c r="G392" i="1" s="1"/>
  <c r="C392" i="1"/>
  <c r="D391" i="1"/>
  <c r="G391" i="1" s="1"/>
  <c r="C391" i="1"/>
  <c r="H390" i="1"/>
  <c r="D390" i="1"/>
  <c r="G390" i="1" s="1"/>
  <c r="C390" i="1"/>
  <c r="D389" i="1"/>
  <c r="G389" i="1" s="1"/>
  <c r="C389" i="1"/>
  <c r="H388" i="1"/>
  <c r="D388" i="1"/>
  <c r="G388" i="1" s="1"/>
  <c r="C388" i="1"/>
  <c r="D387" i="1"/>
  <c r="G387" i="1" s="1"/>
  <c r="C387" i="1"/>
  <c r="H386" i="1"/>
  <c r="D386" i="1"/>
  <c r="G386" i="1" s="1"/>
  <c r="C386" i="1"/>
  <c r="D385" i="1"/>
  <c r="G385" i="1" s="1"/>
  <c r="C385" i="1"/>
  <c r="H384" i="1"/>
  <c r="D384" i="1"/>
  <c r="G384" i="1" s="1"/>
  <c r="C384" i="1"/>
  <c r="D383" i="1"/>
  <c r="G383" i="1" s="1"/>
  <c r="C383" i="1"/>
  <c r="H382" i="1"/>
  <c r="D382" i="1"/>
  <c r="G382" i="1" s="1"/>
  <c r="C382" i="1"/>
  <c r="D381" i="1"/>
  <c r="G381" i="1" s="1"/>
  <c r="C381" i="1"/>
  <c r="H380" i="1"/>
  <c r="D380" i="1"/>
  <c r="G380" i="1" s="1"/>
  <c r="C380" i="1"/>
  <c r="D379" i="1"/>
  <c r="G379" i="1" s="1"/>
  <c r="C379" i="1"/>
  <c r="D378" i="1"/>
  <c r="G378" i="1" s="1"/>
  <c r="C378" i="1"/>
  <c r="D377" i="1"/>
  <c r="G377" i="1" s="1"/>
  <c r="C377" i="1"/>
  <c r="H376" i="1"/>
  <c r="D376" i="1"/>
  <c r="G376" i="1" s="1"/>
  <c r="C376" i="1"/>
  <c r="D375" i="1"/>
  <c r="G375" i="1" s="1"/>
  <c r="C375" i="1"/>
  <c r="H374" i="1"/>
  <c r="D374" i="1"/>
  <c r="G374" i="1" s="1"/>
  <c r="C374" i="1"/>
  <c r="D373" i="1"/>
  <c r="G373" i="1" s="1"/>
  <c r="C373" i="1"/>
  <c r="H372" i="1"/>
  <c r="D372" i="1"/>
  <c r="G372" i="1" s="1"/>
  <c r="C372" i="1"/>
  <c r="D371" i="1"/>
  <c r="G371" i="1" s="1"/>
  <c r="C371" i="1"/>
  <c r="D370" i="1"/>
  <c r="G370" i="1" s="1"/>
  <c r="C370" i="1"/>
  <c r="D369" i="1"/>
  <c r="G369" i="1" s="1"/>
  <c r="C369" i="1"/>
  <c r="H368" i="1"/>
  <c r="D368" i="1"/>
  <c r="G368" i="1" s="1"/>
  <c r="C368" i="1"/>
  <c r="D367" i="1"/>
  <c r="G367" i="1" s="1"/>
  <c r="C367" i="1"/>
  <c r="H366" i="1"/>
  <c r="D366" i="1"/>
  <c r="G366" i="1" s="1"/>
  <c r="C366" i="1"/>
  <c r="D365" i="1"/>
  <c r="G365" i="1" s="1"/>
  <c r="C365" i="1"/>
  <c r="D364" i="1"/>
  <c r="G364" i="1" s="1"/>
  <c r="C364" i="1"/>
  <c r="D363" i="1"/>
  <c r="G363" i="1" s="1"/>
  <c r="C363" i="1"/>
  <c r="H362" i="1"/>
  <c r="D362" i="1"/>
  <c r="G362" i="1" s="1"/>
  <c r="C362" i="1"/>
  <c r="D361" i="1"/>
  <c r="G361" i="1" s="1"/>
  <c r="C361" i="1"/>
  <c r="H360" i="1"/>
  <c r="D360" i="1"/>
  <c r="G360" i="1" s="1"/>
  <c r="C360" i="1"/>
  <c r="D359" i="1"/>
  <c r="G359" i="1" s="1"/>
  <c r="C359" i="1"/>
  <c r="G357" i="1"/>
  <c r="D357" i="1"/>
  <c r="H357" i="1" s="1"/>
  <c r="C357" i="1"/>
  <c r="G356" i="1"/>
  <c r="D356" i="1"/>
  <c r="H356" i="1" s="1"/>
  <c r="C356" i="1"/>
  <c r="G355" i="1"/>
  <c r="D355" i="1"/>
  <c r="H355" i="1" s="1"/>
  <c r="C355" i="1"/>
  <c r="G354" i="1"/>
  <c r="D354" i="1"/>
  <c r="H354" i="1" s="1"/>
  <c r="C354" i="1"/>
  <c r="G353" i="1"/>
  <c r="D353" i="1"/>
  <c r="H353" i="1" s="1"/>
  <c r="C353" i="1"/>
  <c r="G352" i="1"/>
  <c r="D352" i="1"/>
  <c r="H352" i="1" s="1"/>
  <c r="C352" i="1"/>
  <c r="G351" i="1"/>
  <c r="D351" i="1"/>
  <c r="H351" i="1" s="1"/>
  <c r="C351" i="1"/>
  <c r="G350" i="1"/>
  <c r="D350" i="1"/>
  <c r="H350" i="1" s="1"/>
  <c r="C350" i="1"/>
  <c r="G349" i="1"/>
  <c r="D349" i="1"/>
  <c r="H349" i="1" s="1"/>
  <c r="C349" i="1"/>
  <c r="G348" i="1"/>
  <c r="D348" i="1"/>
  <c r="H348" i="1" s="1"/>
  <c r="C348" i="1"/>
  <c r="G347" i="1"/>
  <c r="D347" i="1"/>
  <c r="H347" i="1" s="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D308" i="1"/>
  <c r="G308" i="1" s="1"/>
  <c r="C308" i="1"/>
  <c r="C307" i="1"/>
  <c r="D305" i="1"/>
  <c r="H305" i="1" s="1"/>
  <c r="C305" i="1"/>
  <c r="D304" i="1"/>
  <c r="H304" i="1" s="1"/>
  <c r="C304" i="1"/>
  <c r="D303" i="1"/>
  <c r="H303" i="1" s="1"/>
  <c r="C303" i="1"/>
  <c r="D302" i="1"/>
  <c r="H302" i="1" s="1"/>
  <c r="C302" i="1"/>
  <c r="D301" i="1"/>
  <c r="H301" i="1" s="1"/>
  <c r="C301" i="1"/>
  <c r="D300" i="1"/>
  <c r="H300" i="1" s="1"/>
  <c r="C300" i="1"/>
  <c r="D299" i="1"/>
  <c r="H299" i="1" s="1"/>
  <c r="C299" i="1"/>
  <c r="D298" i="1"/>
  <c r="H298" i="1" s="1"/>
  <c r="C298" i="1"/>
  <c r="D297" i="1"/>
  <c r="H297" i="1" s="1"/>
  <c r="C297" i="1"/>
  <c r="D296" i="1"/>
  <c r="H296" i="1" s="1"/>
  <c r="C296" i="1"/>
  <c r="D295" i="1"/>
  <c r="H295" i="1" s="1"/>
  <c r="C295" i="1"/>
  <c r="D294" i="1"/>
  <c r="D292" i="1"/>
  <c r="G292" i="1" s="1"/>
  <c r="C292" i="1"/>
  <c r="D291" i="1"/>
  <c r="G291" i="1" s="1"/>
  <c r="C291" i="1"/>
  <c r="D290" i="1"/>
  <c r="G290" i="1" s="1"/>
  <c r="C290" i="1"/>
  <c r="H289" i="1"/>
  <c r="D289" i="1"/>
  <c r="G289" i="1" s="1"/>
  <c r="C289" i="1"/>
  <c r="D288" i="1"/>
  <c r="G288" i="1" s="1"/>
  <c r="C288" i="1"/>
  <c r="D284" i="1"/>
  <c r="H284" i="1" s="1"/>
  <c r="C284" i="1"/>
  <c r="G283" i="1"/>
  <c r="D283" i="1"/>
  <c r="H283" i="1" s="1"/>
  <c r="C283" i="1"/>
  <c r="D282" i="1"/>
  <c r="H282" i="1" s="1"/>
  <c r="C282" i="1"/>
  <c r="D281" i="1"/>
  <c r="H281" i="1" s="1"/>
  <c r="C281" i="1"/>
  <c r="D280" i="1"/>
  <c r="H280" i="1" s="1"/>
  <c r="C280" i="1"/>
  <c r="G279" i="1"/>
  <c r="D279" i="1"/>
  <c r="H279" i="1" s="1"/>
  <c r="C279" i="1"/>
  <c r="D278" i="1"/>
  <c r="H278" i="1" s="1"/>
  <c r="C278" i="1"/>
  <c r="D277" i="1"/>
  <c r="H277" i="1" s="1"/>
  <c r="C277" i="1"/>
  <c r="D276" i="1"/>
  <c r="H276" i="1" s="1"/>
  <c r="C276" i="1"/>
  <c r="G275" i="1"/>
  <c r="D275" i="1"/>
  <c r="H275" i="1" s="1"/>
  <c r="C275" i="1"/>
  <c r="D274" i="1"/>
  <c r="H274" i="1" s="1"/>
  <c r="C274" i="1"/>
  <c r="D273" i="1"/>
  <c r="H273" i="1" s="1"/>
  <c r="C273" i="1"/>
  <c r="D272" i="1"/>
  <c r="H272" i="1" s="1"/>
  <c r="C272" i="1"/>
  <c r="G271" i="1"/>
  <c r="D271" i="1"/>
  <c r="H271" i="1" s="1"/>
  <c r="C271" i="1"/>
  <c r="D270" i="1"/>
  <c r="H270" i="1" s="1"/>
  <c r="C270" i="1"/>
  <c r="D269" i="1"/>
  <c r="H269" i="1" s="1"/>
  <c r="C269" i="1"/>
  <c r="D268" i="1"/>
  <c r="H268" i="1" s="1"/>
  <c r="C268" i="1"/>
  <c r="G267" i="1"/>
  <c r="D267" i="1"/>
  <c r="H267" i="1" s="1"/>
  <c r="C267" i="1"/>
  <c r="D266" i="1"/>
  <c r="H266" i="1" s="1"/>
  <c r="C266" i="1"/>
  <c r="D265" i="1"/>
  <c r="H265" i="1" s="1"/>
  <c r="C265" i="1"/>
  <c r="D264" i="1"/>
  <c r="H264" i="1" s="1"/>
  <c r="C264" i="1"/>
  <c r="G263" i="1"/>
  <c r="D263" i="1"/>
  <c r="H263" i="1" s="1"/>
  <c r="C263" i="1"/>
  <c r="D262" i="1"/>
  <c r="H262" i="1" s="1"/>
  <c r="C262" i="1"/>
  <c r="D261" i="1"/>
  <c r="H261" i="1" s="1"/>
  <c r="C261" i="1"/>
  <c r="D260" i="1"/>
  <c r="H260" i="1" s="1"/>
  <c r="C260" i="1"/>
  <c r="C259" i="1"/>
  <c r="H258" i="1"/>
  <c r="D258" i="1"/>
  <c r="G258" i="1" s="1"/>
  <c r="C258" i="1"/>
  <c r="H257" i="1"/>
  <c r="D257" i="1"/>
  <c r="G257" i="1" s="1"/>
  <c r="C257" i="1"/>
  <c r="H256" i="1"/>
  <c r="D256" i="1"/>
  <c r="G256" i="1" s="1"/>
  <c r="C256" i="1"/>
  <c r="C255" i="1"/>
  <c r="H254" i="1"/>
  <c r="D254" i="1"/>
  <c r="G254" i="1" s="1"/>
  <c r="C254" i="1"/>
  <c r="H253" i="1"/>
  <c r="D253" i="1"/>
  <c r="G253" i="1" s="1"/>
  <c r="C253" i="1"/>
  <c r="H252" i="1"/>
  <c r="D252" i="1"/>
  <c r="G252" i="1" s="1"/>
  <c r="C252" i="1"/>
  <c r="H251" i="1"/>
  <c r="D251" i="1"/>
  <c r="G251" i="1" s="1"/>
  <c r="C251" i="1"/>
  <c r="H250" i="1"/>
  <c r="D250" i="1"/>
  <c r="G250" i="1" s="1"/>
  <c r="C250" i="1"/>
  <c r="H249" i="1"/>
  <c r="D249" i="1"/>
  <c r="G249" i="1" s="1"/>
  <c r="C249" i="1"/>
  <c r="H247" i="1"/>
  <c r="G247" i="1"/>
  <c r="D247" i="1"/>
  <c r="C247" i="1"/>
  <c r="D246" i="1"/>
  <c r="H246" i="1" s="1"/>
  <c r="C246" i="1"/>
  <c r="H245" i="1"/>
  <c r="G245" i="1"/>
  <c r="D245" i="1"/>
  <c r="C245" i="1"/>
  <c r="H244" i="1"/>
  <c r="G244" i="1"/>
  <c r="D244" i="1"/>
  <c r="C244" i="1"/>
  <c r="D243" i="1"/>
  <c r="H243" i="1" s="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19" i="1"/>
  <c r="H219" i="1" s="1"/>
  <c r="C219" i="1"/>
  <c r="D218" i="1"/>
  <c r="H218" i="1" s="1"/>
  <c r="C218" i="1"/>
  <c r="D217" i="1"/>
  <c r="H217" i="1" s="1"/>
  <c r="C217" i="1"/>
  <c r="D216" i="1"/>
  <c r="H216" i="1" s="1"/>
  <c r="C216" i="1"/>
  <c r="D215" i="1"/>
  <c r="H215" i="1" s="1"/>
  <c r="C215" i="1"/>
  <c r="D214" i="1"/>
  <c r="H214" i="1" s="1"/>
  <c r="C214" i="1"/>
  <c r="D213" i="1"/>
  <c r="H213" i="1" s="1"/>
  <c r="C213" i="1"/>
  <c r="D212" i="1"/>
  <c r="H212" i="1" s="1"/>
  <c r="C212" i="1"/>
  <c r="D211" i="1"/>
  <c r="H211" i="1" s="1"/>
  <c r="C211" i="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D202" i="1"/>
  <c r="H202" i="1" s="1"/>
  <c r="C202" i="1"/>
  <c r="D201" i="1"/>
  <c r="H201" i="1" s="1"/>
  <c r="C201" i="1"/>
  <c r="D200" i="1"/>
  <c r="H200" i="1" s="1"/>
  <c r="C200" i="1"/>
  <c r="D199" i="1"/>
  <c r="H199" i="1" s="1"/>
  <c r="C199" i="1"/>
  <c r="D198" i="1"/>
  <c r="H198" i="1" s="1"/>
  <c r="C198" i="1"/>
  <c r="D197" i="1"/>
  <c r="H197" i="1" s="1"/>
  <c r="C197" i="1"/>
  <c r="D196" i="1"/>
  <c r="H196" i="1" s="1"/>
  <c r="C196" i="1"/>
  <c r="D195" i="1"/>
  <c r="H195" i="1" s="1"/>
  <c r="C195" i="1"/>
  <c r="D194" i="1"/>
  <c r="H194" i="1" s="1"/>
  <c r="C194" i="1"/>
  <c r="D193" i="1"/>
  <c r="H193" i="1" s="1"/>
  <c r="C193" i="1"/>
  <c r="D191" i="1"/>
  <c r="H191" i="1" s="1"/>
  <c r="C191" i="1"/>
  <c r="D190" i="1"/>
  <c r="H190" i="1" s="1"/>
  <c r="C190" i="1"/>
  <c r="D189" i="1"/>
  <c r="H189" i="1" s="1"/>
  <c r="C189" i="1"/>
  <c r="D188" i="1"/>
  <c r="H188" i="1" s="1"/>
  <c r="C188" i="1"/>
  <c r="D187" i="1"/>
  <c r="H187" i="1" s="1"/>
  <c r="C187" i="1"/>
  <c r="D186" i="1"/>
  <c r="H186" i="1" s="1"/>
  <c r="C186" i="1"/>
  <c r="D185" i="1"/>
  <c r="H185" i="1" s="1"/>
  <c r="C185" i="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C165" i="1"/>
  <c r="D164" i="1"/>
  <c r="H164" i="1" s="1"/>
  <c r="C164" i="1"/>
  <c r="D163" i="1"/>
  <c r="H163" i="1" s="1"/>
  <c r="C163" i="1"/>
  <c r="D162" i="1"/>
  <c r="H162" i="1" s="1"/>
  <c r="C162" i="1"/>
  <c r="D161" i="1"/>
  <c r="H161" i="1" s="1"/>
  <c r="C161" i="1"/>
  <c r="C160" i="1"/>
  <c r="C159" i="1"/>
  <c r="D158" i="1"/>
  <c r="G158" i="1" s="1"/>
  <c r="C158" i="1"/>
  <c r="D157" i="1"/>
  <c r="H157" i="1" s="1"/>
  <c r="C157" i="1"/>
  <c r="D156" i="1"/>
  <c r="H156" i="1" s="1"/>
  <c r="C156" i="1"/>
  <c r="C155" i="1"/>
  <c r="D154" i="1"/>
  <c r="H154" i="1" s="1"/>
  <c r="C154" i="1"/>
  <c r="D153" i="1"/>
  <c r="H153" i="1" s="1"/>
  <c r="C153" i="1"/>
  <c r="D152" i="1"/>
  <c r="H152" i="1" s="1"/>
  <c r="C152" i="1"/>
  <c r="D151" i="1"/>
  <c r="H151" i="1" s="1"/>
  <c r="C151" i="1"/>
  <c r="D150" i="1"/>
  <c r="H150" i="1" s="1"/>
  <c r="C150" i="1"/>
  <c r="D149" i="1"/>
  <c r="H149" i="1" s="1"/>
  <c r="C149" i="1"/>
  <c r="C148" i="1"/>
  <c r="D146" i="1"/>
  <c r="H146" i="1" s="1"/>
  <c r="C146" i="1"/>
  <c r="D145" i="1"/>
  <c r="H145" i="1" s="1"/>
  <c r="C145" i="1"/>
  <c r="D144" i="1"/>
  <c r="H144" i="1" s="1"/>
  <c r="C144" i="1"/>
  <c r="D143" i="1"/>
  <c r="H143" i="1" s="1"/>
  <c r="C143" i="1"/>
  <c r="D142" i="1"/>
  <c r="G142" i="1" s="1"/>
  <c r="C142" i="1"/>
  <c r="D141" i="1"/>
  <c r="H141" i="1" s="1"/>
  <c r="C141" i="1"/>
  <c r="D140" i="1"/>
  <c r="H140" i="1" s="1"/>
  <c r="C140" i="1"/>
  <c r="D139" i="1"/>
  <c r="G139" i="1" s="1"/>
  <c r="C139" i="1"/>
  <c r="D138" i="1"/>
  <c r="H138" i="1" s="1"/>
  <c r="C138" i="1"/>
  <c r="D137" i="1"/>
  <c r="G137" i="1" s="1"/>
  <c r="C137" i="1"/>
  <c r="D136" i="1"/>
  <c r="H136" i="1" s="1"/>
  <c r="C136" i="1"/>
  <c r="D135" i="1"/>
  <c r="G135" i="1" s="1"/>
  <c r="C135" i="1"/>
  <c r="D134" i="1"/>
  <c r="G134" i="1" s="1"/>
  <c r="C134" i="1"/>
  <c r="D133" i="1"/>
  <c r="H133" i="1" s="1"/>
  <c r="C133" i="1"/>
  <c r="D132" i="1"/>
  <c r="G132" i="1" s="1"/>
  <c r="C132" i="1"/>
  <c r="D131" i="1"/>
  <c r="H131" i="1" s="1"/>
  <c r="C131" i="1"/>
  <c r="C130" i="1"/>
  <c r="C129" i="1"/>
  <c r="D128" i="1"/>
  <c r="G128" i="1" s="1"/>
  <c r="C128" i="1"/>
  <c r="D127" i="1"/>
  <c r="H127" i="1" s="1"/>
  <c r="C127" i="1"/>
  <c r="D126" i="1"/>
  <c r="G126" i="1" s="1"/>
  <c r="C126" i="1"/>
  <c r="D125" i="1"/>
  <c r="H125" i="1" s="1"/>
  <c r="C125" i="1"/>
  <c r="C124" i="1"/>
  <c r="D123" i="1"/>
  <c r="H123" i="1" s="1"/>
  <c r="C123" i="1"/>
  <c r="D122" i="1"/>
  <c r="G122" i="1" s="1"/>
  <c r="C122" i="1"/>
  <c r="D121" i="1"/>
  <c r="G121" i="1" s="1"/>
  <c r="C121" i="1"/>
  <c r="C120" i="1"/>
  <c r="D119" i="1"/>
  <c r="G119" i="1" s="1"/>
  <c r="C119" i="1"/>
  <c r="D118" i="1"/>
  <c r="H118" i="1" s="1"/>
  <c r="C118" i="1"/>
  <c r="D117" i="1"/>
  <c r="G117" i="1" s="1"/>
  <c r="C117" i="1"/>
  <c r="D116" i="1"/>
  <c r="H116" i="1" s="1"/>
  <c r="C116" i="1"/>
  <c r="D115" i="1"/>
  <c r="G115" i="1" s="1"/>
  <c r="C115" i="1"/>
  <c r="D114" i="1"/>
  <c r="H114" i="1" s="1"/>
  <c r="C114" i="1"/>
  <c r="D113" i="1"/>
  <c r="G113" i="1" s="1"/>
  <c r="C113" i="1"/>
  <c r="D112" i="1"/>
  <c r="G112" i="1" s="1"/>
  <c r="C112" i="1"/>
  <c r="D111" i="1"/>
  <c r="H111" i="1" s="1"/>
  <c r="C111" i="1"/>
  <c r="D110" i="1"/>
  <c r="G110" i="1" s="1"/>
  <c r="C110" i="1"/>
  <c r="D109" i="1"/>
  <c r="H109" i="1" s="1"/>
  <c r="C109" i="1"/>
  <c r="D108" i="1"/>
  <c r="G108" i="1" s="1"/>
  <c r="C108" i="1"/>
  <c r="D107" i="1"/>
  <c r="H107" i="1" s="1"/>
  <c r="C107" i="1"/>
  <c r="D106" i="1"/>
  <c r="G106" i="1" s="1"/>
  <c r="C106" i="1"/>
  <c r="D105" i="1"/>
  <c r="H105" i="1" s="1"/>
  <c r="C105" i="1"/>
  <c r="D104" i="1"/>
  <c r="G104" i="1" s="1"/>
  <c r="C104" i="1"/>
  <c r="D103" i="1"/>
  <c r="H103" i="1" s="1"/>
  <c r="C103" i="1"/>
  <c r="D101" i="1"/>
  <c r="H101" i="1" s="1"/>
  <c r="C101" i="1"/>
  <c r="D100" i="1"/>
  <c r="G100" i="1" s="1"/>
  <c r="C100" i="1"/>
  <c r="D99" i="1"/>
  <c r="G99" i="1" s="1"/>
  <c r="C99" i="1"/>
  <c r="D98" i="1"/>
  <c r="H98" i="1" s="1"/>
  <c r="C98" i="1"/>
  <c r="D97" i="1"/>
  <c r="G97" i="1" s="1"/>
  <c r="C97" i="1"/>
  <c r="D96" i="1"/>
  <c r="H96" i="1" s="1"/>
  <c r="C96" i="1"/>
  <c r="D95" i="1"/>
  <c r="G95" i="1" s="1"/>
  <c r="C95" i="1"/>
  <c r="D94" i="1"/>
  <c r="H94" i="1" s="1"/>
  <c r="C94" i="1"/>
  <c r="D93" i="1"/>
  <c r="G93" i="1" s="1"/>
  <c r="C93" i="1"/>
  <c r="D92" i="1"/>
  <c r="H92" i="1" s="1"/>
  <c r="C92" i="1"/>
  <c r="D91" i="1"/>
  <c r="G91" i="1" s="1"/>
  <c r="C91" i="1"/>
  <c r="D90" i="1"/>
  <c r="H90" i="1" s="1"/>
  <c r="C90" i="1"/>
  <c r="D89" i="1"/>
  <c r="G89" i="1" s="1"/>
  <c r="C89" i="1"/>
  <c r="D88" i="1"/>
  <c r="H88" i="1" s="1"/>
  <c r="C88" i="1"/>
  <c r="D87" i="1"/>
  <c r="G87" i="1" s="1"/>
  <c r="C87" i="1"/>
  <c r="D86" i="1"/>
  <c r="H86" i="1" s="1"/>
  <c r="C86" i="1"/>
  <c r="D85" i="1"/>
  <c r="G85" i="1" s="1"/>
  <c r="C85" i="1"/>
  <c r="D84" i="1"/>
  <c r="G84" i="1" s="1"/>
  <c r="C84" i="1"/>
  <c r="D83" i="1"/>
  <c r="H83" i="1" s="1"/>
  <c r="C83" i="1"/>
  <c r="D82" i="1"/>
  <c r="G82" i="1" s="1"/>
  <c r="C82" i="1"/>
  <c r="D81" i="1"/>
  <c r="H81" i="1" s="1"/>
  <c r="C81" i="1"/>
  <c r="D80" i="1"/>
  <c r="H80" i="1" s="1"/>
  <c r="C80" i="1"/>
  <c r="D79" i="1"/>
  <c r="H79" i="1" s="1"/>
  <c r="C79" i="1"/>
  <c r="D78" i="1"/>
  <c r="D77" i="1"/>
  <c r="G77" i="1" s="1"/>
  <c r="C77" i="1"/>
  <c r="D76" i="1"/>
  <c r="G76" i="1" s="1"/>
  <c r="C76" i="1"/>
  <c r="D75" i="1"/>
  <c r="H75" i="1" s="1"/>
  <c r="C75" i="1"/>
  <c r="D74" i="1"/>
  <c r="H74" i="1" s="1"/>
  <c r="C74" i="1"/>
  <c r="C73" i="1"/>
  <c r="D72" i="1"/>
  <c r="G72" i="1" s="1"/>
  <c r="C72" i="1"/>
  <c r="D71" i="1"/>
  <c r="H71" i="1" s="1"/>
  <c r="C71" i="1"/>
  <c r="D70" i="1"/>
  <c r="G70" i="1" s="1"/>
  <c r="C70" i="1"/>
  <c r="D69" i="1"/>
  <c r="H69" i="1" s="1"/>
  <c r="C69" i="1"/>
  <c r="D68" i="1"/>
  <c r="H68" i="1" s="1"/>
  <c r="C68" i="1"/>
  <c r="D67" i="1"/>
  <c r="G67" i="1" s="1"/>
  <c r="C67" i="1"/>
  <c r="D66" i="1"/>
  <c r="H66" i="1" s="1"/>
  <c r="C66" i="1"/>
  <c r="D65" i="1"/>
  <c r="H65" i="1" s="1"/>
  <c r="C65" i="1"/>
  <c r="D64" i="1"/>
  <c r="G64" i="1" s="1"/>
  <c r="C64" i="1"/>
  <c r="D63" i="1"/>
  <c r="H63" i="1" s="1"/>
  <c r="C63" i="1"/>
  <c r="D62" i="1"/>
  <c r="G62" i="1" s="1"/>
  <c r="C62" i="1"/>
  <c r="D61" i="1"/>
  <c r="H61" i="1" s="1"/>
  <c r="C61" i="1"/>
  <c r="D60" i="1"/>
  <c r="H60" i="1" s="1"/>
  <c r="C60" i="1"/>
  <c r="D59" i="1"/>
  <c r="G59" i="1" s="1"/>
  <c r="C59" i="1"/>
  <c r="D58" i="1"/>
  <c r="H58" i="1" s="1"/>
  <c r="C58" i="1"/>
  <c r="D57" i="1"/>
  <c r="G57" i="1" s="1"/>
  <c r="C57" i="1"/>
  <c r="D56" i="1"/>
  <c r="H56" i="1" s="1"/>
  <c r="C56" i="1"/>
  <c r="D55" i="1"/>
  <c r="G55" i="1" s="1"/>
  <c r="C55" i="1"/>
  <c r="D54" i="1"/>
  <c r="G54" i="1" s="1"/>
  <c r="C54" i="1"/>
  <c r="D53" i="1"/>
  <c r="H53" i="1" s="1"/>
  <c r="C53" i="1"/>
  <c r="D52" i="1"/>
  <c r="G52" i="1" s="1"/>
  <c r="C52" i="1"/>
  <c r="D51" i="1"/>
  <c r="H51" i="1" s="1"/>
  <c r="C51" i="1"/>
  <c r="C50" i="1"/>
  <c r="D49" i="1"/>
  <c r="H49" i="1" s="1"/>
  <c r="C49" i="1"/>
  <c r="D48" i="1"/>
  <c r="H48" i="1" s="1"/>
  <c r="C48" i="1"/>
  <c r="D47" i="1"/>
  <c r="H47" i="1" s="1"/>
  <c r="C47" i="1"/>
  <c r="D45" i="1"/>
  <c r="H45" i="1" s="1"/>
  <c r="C45" i="1"/>
  <c r="D44" i="1"/>
  <c r="G44" i="1" s="1"/>
  <c r="C44" i="1"/>
  <c r="D43" i="1"/>
  <c r="H43" i="1" s="1"/>
  <c r="C43" i="1"/>
  <c r="D42" i="1"/>
  <c r="H42" i="1" s="1"/>
  <c r="C42" i="1"/>
  <c r="D41" i="1"/>
  <c r="H41" i="1" s="1"/>
  <c r="C41" i="1"/>
  <c r="D40" i="1"/>
  <c r="H40" i="1" s="1"/>
  <c r="C40" i="1"/>
  <c r="D39" i="1"/>
  <c r="H39" i="1" s="1"/>
  <c r="C39" i="1"/>
  <c r="D38" i="1"/>
  <c r="G38" i="1" s="1"/>
  <c r="C38" i="1"/>
  <c r="D37" i="1"/>
  <c r="H37" i="1" s="1"/>
  <c r="C37" i="1"/>
  <c r="D36" i="1"/>
  <c r="G36" i="1" s="1"/>
  <c r="C36" i="1"/>
  <c r="D35" i="1"/>
  <c r="H35" i="1" s="1"/>
  <c r="C35" i="1"/>
  <c r="D34" i="1"/>
  <c r="H34" i="1" s="1"/>
  <c r="C34" i="1"/>
  <c r="D33" i="1"/>
  <c r="H33" i="1" s="1"/>
  <c r="C33" i="1"/>
  <c r="D32" i="1"/>
  <c r="H32" i="1" s="1"/>
  <c r="C32" i="1"/>
  <c r="D31" i="1"/>
  <c r="H31" i="1" s="1"/>
  <c r="C31" i="1"/>
  <c r="D30" i="1"/>
  <c r="G30" i="1" s="1"/>
  <c r="C30" i="1"/>
  <c r="D29" i="1"/>
  <c r="H29" i="1" s="1"/>
  <c r="C29" i="1"/>
  <c r="D28" i="1"/>
  <c r="G28" i="1" s="1"/>
  <c r="C28" i="1"/>
  <c r="D27" i="1"/>
  <c r="H27" i="1" s="1"/>
  <c r="C27" i="1"/>
  <c r="D26" i="1"/>
  <c r="H26" i="1" s="1"/>
  <c r="C26" i="1"/>
  <c r="D25" i="1"/>
  <c r="H25" i="1" s="1"/>
  <c r="C25" i="1"/>
  <c r="D24" i="1"/>
  <c r="H24" i="1" s="1"/>
  <c r="C24" i="1"/>
  <c r="D23" i="1"/>
  <c r="H23" i="1" s="1"/>
  <c r="C23" i="1"/>
  <c r="D22" i="1"/>
  <c r="G22" i="1" s="1"/>
  <c r="C22" i="1"/>
  <c r="D21" i="1"/>
  <c r="H21" i="1" s="1"/>
  <c r="C21" i="1"/>
  <c r="D20" i="1"/>
  <c r="G20" i="1" s="1"/>
  <c r="C20" i="1"/>
  <c r="D19" i="1"/>
  <c r="H19" i="1" s="1"/>
  <c r="C19" i="1"/>
  <c r="D18" i="1"/>
  <c r="H18" i="1" s="1"/>
  <c r="C18" i="1"/>
  <c r="D17" i="1"/>
  <c r="H17" i="1" s="1"/>
  <c r="C17" i="1"/>
  <c r="D16" i="1"/>
  <c r="G16" i="1" s="1"/>
  <c r="C16" i="1"/>
  <c r="D15" i="1"/>
  <c r="H15" i="1" s="1"/>
  <c r="C15" i="1"/>
  <c r="D14" i="1"/>
  <c r="G14" i="1" s="1"/>
  <c r="C14" i="1"/>
  <c r="D13" i="1"/>
  <c r="H13" i="1" s="1"/>
  <c r="C13" i="1"/>
  <c r="D12" i="1"/>
  <c r="G12" i="1" s="1"/>
  <c r="C12" i="1"/>
  <c r="D11" i="1"/>
  <c r="H11" i="1" s="1"/>
  <c r="C11" i="1"/>
  <c r="D10" i="1"/>
  <c r="H10" i="1" s="1"/>
  <c r="C10" i="1"/>
  <c r="D9" i="1"/>
  <c r="H9" i="1" s="1"/>
  <c r="C9" i="1"/>
  <c r="D8" i="1"/>
  <c r="H8" i="1" s="1"/>
  <c r="C8" i="1"/>
  <c r="D7" i="1"/>
  <c r="G7" i="1" s="1"/>
  <c r="C7" i="1"/>
  <c r="D6" i="1"/>
  <c r="H6" i="1" s="1"/>
  <c r="C6" i="1"/>
  <c r="D5" i="1"/>
  <c r="H5" i="1" s="1"/>
  <c r="C5" i="1"/>
  <c r="D4" i="1"/>
  <c r="H4" i="1" s="1"/>
  <c r="C4" i="1"/>
  <c r="D3" i="1"/>
  <c r="G3" i="1" s="1"/>
  <c r="C3" i="1"/>
  <c r="F54" i="4" l="1"/>
  <c r="D73" i="1"/>
  <c r="H73" i="1" s="1"/>
  <c r="G663" i="1"/>
  <c r="G1579" i="1"/>
  <c r="G1576" i="1"/>
  <c r="G1531" i="1"/>
  <c r="D43" i="8"/>
  <c r="G1516" i="1"/>
  <c r="G1515" i="1"/>
  <c r="H1513" i="1"/>
  <c r="G1512" i="1"/>
  <c r="G1511" i="1"/>
  <c r="D24" i="8"/>
  <c r="C1499" i="1" s="1"/>
  <c r="G1499" i="1" s="1"/>
  <c r="G1508" i="1"/>
  <c r="G1507" i="1"/>
  <c r="H1505" i="1"/>
  <c r="C1501" i="1"/>
  <c r="H1497" i="1"/>
  <c r="H1496" i="1"/>
  <c r="G1495" i="1"/>
  <c r="H1493" i="1"/>
  <c r="D6" i="8"/>
  <c r="C1481" i="1" s="1"/>
  <c r="H1481" i="1" s="1"/>
  <c r="H1492" i="1"/>
  <c r="H1489" i="1"/>
  <c r="G1500" i="1"/>
  <c r="H1480" i="1"/>
  <c r="H1416" i="1"/>
  <c r="H1417" i="1"/>
  <c r="E300" i="9"/>
  <c r="B300" i="9" s="1"/>
  <c r="E286" i="9"/>
  <c r="B286" i="9" s="1"/>
  <c r="E5" i="7"/>
  <c r="D1454" i="1"/>
  <c r="G1454" i="1" s="1"/>
  <c r="H1454" i="1"/>
  <c r="G1456" i="1"/>
  <c r="J1456" i="1"/>
  <c r="D22" i="7"/>
  <c r="C1453" i="1" s="1"/>
  <c r="E295" i="9"/>
  <c r="B295" i="9" s="1"/>
  <c r="E294" i="9"/>
  <c r="B294" i="9" s="1"/>
  <c r="E283" i="9"/>
  <c r="B283" i="9" s="1"/>
  <c r="E282" i="9"/>
  <c r="B282" i="9" s="1"/>
  <c r="F246" i="5"/>
  <c r="F250" i="5"/>
  <c r="E245" i="5"/>
  <c r="D1222" i="1" s="1"/>
  <c r="H1222" i="1" s="1"/>
  <c r="G1211" i="1"/>
  <c r="H1211" i="1"/>
  <c r="H1212" i="1"/>
  <c r="H1210" i="1"/>
  <c r="E306" i="9"/>
  <c r="B306" i="9" s="1"/>
  <c r="H1209" i="1"/>
  <c r="H1208" i="1"/>
  <c r="H1207" i="1"/>
  <c r="E206" i="5"/>
  <c r="H310" i="9" s="1"/>
  <c r="H1205" i="1"/>
  <c r="H1202" i="1"/>
  <c r="H1201" i="1"/>
  <c r="H1200" i="1"/>
  <c r="H1198" i="1"/>
  <c r="H1197" i="1"/>
  <c r="H1196" i="1"/>
  <c r="H1195" i="1"/>
  <c r="D1184" i="1"/>
  <c r="G1184" i="1" s="1"/>
  <c r="H1194" i="1"/>
  <c r="H1193" i="1"/>
  <c r="E303" i="9"/>
  <c r="B303" i="9" s="1"/>
  <c r="H1192" i="1"/>
  <c r="H1191" i="1"/>
  <c r="E298" i="9"/>
  <c r="B298" i="9" s="1"/>
  <c r="H1189" i="1"/>
  <c r="H1188" i="1"/>
  <c r="H1185" i="1"/>
  <c r="G1182" i="1"/>
  <c r="G1179" i="1"/>
  <c r="E190" i="5"/>
  <c r="H309" i="9" s="1"/>
  <c r="G1178" i="1"/>
  <c r="G1177" i="1"/>
  <c r="G1175" i="1"/>
  <c r="D1167" i="1"/>
  <c r="D1168" i="1"/>
  <c r="H1168" i="1" s="1"/>
  <c r="G1174" i="1"/>
  <c r="G1173" i="1"/>
  <c r="G1171" i="1"/>
  <c r="G1168" i="1"/>
  <c r="G1169" i="1"/>
  <c r="G1151" i="1"/>
  <c r="G1150" i="1"/>
  <c r="G1148" i="1"/>
  <c r="G1147" i="1"/>
  <c r="G1145" i="1"/>
  <c r="D1142" i="1"/>
  <c r="H1142" i="1" s="1"/>
  <c r="G1144" i="1"/>
  <c r="E291" i="9"/>
  <c r="B291" i="9" s="1"/>
  <c r="G1143" i="1"/>
  <c r="G1142" i="1"/>
  <c r="G1123" i="1"/>
  <c r="G1112" i="1"/>
  <c r="G1113" i="1"/>
  <c r="G1114" i="1"/>
  <c r="H1104" i="1"/>
  <c r="G1104" i="1"/>
  <c r="E118" i="5"/>
  <c r="D1096" i="1" s="1"/>
  <c r="G1107" i="1"/>
  <c r="G1106" i="1"/>
  <c r="D1097" i="1"/>
  <c r="E285" i="9"/>
  <c r="B285" i="9" s="1"/>
  <c r="F78" i="5"/>
  <c r="D1048" i="1"/>
  <c r="F63" i="5"/>
  <c r="H998" i="1"/>
  <c r="G1019" i="1"/>
  <c r="D1013" i="1"/>
  <c r="H1013" i="1" s="1"/>
  <c r="H992" i="1"/>
  <c r="D991" i="1"/>
  <c r="H991" i="1" s="1"/>
  <c r="G1011" i="1"/>
  <c r="G1009" i="1"/>
  <c r="G1007" i="1"/>
  <c r="G1003" i="1"/>
  <c r="D997" i="1"/>
  <c r="E12" i="5"/>
  <c r="D990" i="1" s="1"/>
  <c r="G990" i="1" s="1"/>
  <c r="H1001" i="1"/>
  <c r="G1000" i="1"/>
  <c r="G997" i="1"/>
  <c r="G991" i="1"/>
  <c r="H993" i="1"/>
  <c r="G986" i="1"/>
  <c r="G988" i="1"/>
  <c r="H632" i="1"/>
  <c r="F418" i="4"/>
  <c r="E33" i="9"/>
  <c r="B33" i="9" s="1"/>
  <c r="E299" i="9"/>
  <c r="B299" i="9" s="1"/>
  <c r="E292" i="9"/>
  <c r="B292" i="9" s="1"/>
  <c r="E293" i="9"/>
  <c r="B293" i="9" s="1"/>
  <c r="E302" i="9"/>
  <c r="B302" i="9" s="1"/>
  <c r="G812" i="1"/>
  <c r="F220" i="9"/>
  <c r="H710" i="1"/>
  <c r="B275" i="9"/>
  <c r="H378" i="1"/>
  <c r="H364" i="1"/>
  <c r="H370" i="1"/>
  <c r="E363" i="4"/>
  <c r="D358" i="1" s="1"/>
  <c r="E298" i="4"/>
  <c r="D307" i="1"/>
  <c r="F312" i="4"/>
  <c r="G259" i="1"/>
  <c r="H259" i="1"/>
  <c r="E70" i="9"/>
  <c r="B70" i="9" s="1"/>
  <c r="G255" i="1"/>
  <c r="H255" i="1"/>
  <c r="E252" i="4"/>
  <c r="D248" i="1" s="1"/>
  <c r="F259" i="4"/>
  <c r="G243" i="1"/>
  <c r="G246" i="1"/>
  <c r="E48" i="9"/>
  <c r="B48" i="9" s="1"/>
  <c r="F188" i="4"/>
  <c r="F221" i="9"/>
  <c r="B221" i="9" s="1"/>
  <c r="E44" i="9"/>
  <c r="F177" i="4"/>
  <c r="D165" i="1"/>
  <c r="H165" i="1" s="1"/>
  <c r="D160" i="1"/>
  <c r="H160" i="1" s="1"/>
  <c r="E41" i="9"/>
  <c r="B41" i="9" s="1"/>
  <c r="D155" i="1"/>
  <c r="H155" i="1" s="1"/>
  <c r="F218" i="9"/>
  <c r="B218" i="9" s="1"/>
  <c r="E40" i="9"/>
  <c r="B40" i="9" s="1"/>
  <c r="E152" i="4"/>
  <c r="D148" i="1" s="1"/>
  <c r="H148" i="1" s="1"/>
  <c r="F139" i="4"/>
  <c r="F133" i="4"/>
  <c r="D130" i="1"/>
  <c r="G130" i="1" s="1"/>
  <c r="D124" i="1"/>
  <c r="G124" i="1" s="1"/>
  <c r="E124" i="4"/>
  <c r="D120" i="1" s="1"/>
  <c r="H120" i="1" s="1"/>
  <c r="F217" i="9"/>
  <c r="B217" i="9" s="1"/>
  <c r="F74" i="4"/>
  <c r="E50" i="4"/>
  <c r="D46" i="1" s="1"/>
  <c r="G1416" i="1"/>
  <c r="G1417" i="1"/>
  <c r="D114" i="6"/>
  <c r="H1023" i="1"/>
  <c r="H997" i="1"/>
  <c r="H1000" i="1"/>
  <c r="H1165" i="1"/>
  <c r="H1138" i="1"/>
  <c r="H1137" i="1"/>
  <c r="G1140" i="1"/>
  <c r="G1139" i="1"/>
  <c r="E288" i="9"/>
  <c r="B288" i="9" s="1"/>
  <c r="G1138" i="1"/>
  <c r="E287" i="9"/>
  <c r="B287" i="9" s="1"/>
  <c r="G1136" i="1"/>
  <c r="G1134" i="1"/>
  <c r="G1127" i="1"/>
  <c r="G1129" i="1"/>
  <c r="H1124" i="1"/>
  <c r="G1124" i="1"/>
  <c r="G1126" i="1"/>
  <c r="F146" i="5"/>
  <c r="E290" i="9"/>
  <c r="B290" i="9" s="1"/>
  <c r="G1125" i="1"/>
  <c r="E643" i="4"/>
  <c r="H412" i="1"/>
  <c r="D411" i="1"/>
  <c r="G411" i="1" s="1"/>
  <c r="H404" i="1"/>
  <c r="G631" i="1"/>
  <c r="E273" i="9"/>
  <c r="B273" i="9" s="1"/>
  <c r="G5" i="1"/>
  <c r="G8" i="1"/>
  <c r="G10" i="1"/>
  <c r="G13" i="1"/>
  <c r="G15" i="1"/>
  <c r="G18" i="1"/>
  <c r="G21" i="1"/>
  <c r="G24" i="1"/>
  <c r="G26" i="1"/>
  <c r="G29" i="1"/>
  <c r="G32" i="1"/>
  <c r="G34" i="1"/>
  <c r="G37" i="1"/>
  <c r="G40" i="1"/>
  <c r="G42" i="1"/>
  <c r="G45" i="1"/>
  <c r="G48" i="1"/>
  <c r="G50" i="1"/>
  <c r="G53" i="1"/>
  <c r="G56" i="1"/>
  <c r="G58" i="1"/>
  <c r="G61" i="1"/>
  <c r="G63" i="1"/>
  <c r="G66" i="1"/>
  <c r="G68" i="1"/>
  <c r="G71" i="1"/>
  <c r="G74" i="1"/>
  <c r="G79" i="1"/>
  <c r="H3" i="1"/>
  <c r="H7" i="1"/>
  <c r="H12" i="1"/>
  <c r="H14" i="1"/>
  <c r="H16" i="1"/>
  <c r="H20" i="1"/>
  <c r="H22" i="1"/>
  <c r="H28" i="1"/>
  <c r="H30" i="1"/>
  <c r="H36" i="1"/>
  <c r="H38" i="1"/>
  <c r="H44" i="1"/>
  <c r="H52" i="1"/>
  <c r="H54" i="1"/>
  <c r="H55" i="1"/>
  <c r="H57" i="1"/>
  <c r="H59" i="1"/>
  <c r="H62" i="1"/>
  <c r="H64" i="1"/>
  <c r="H67" i="1"/>
  <c r="H70" i="1"/>
  <c r="H72" i="1"/>
  <c r="H76" i="1"/>
  <c r="H77" i="1"/>
  <c r="H82" i="1"/>
  <c r="H84" i="1"/>
  <c r="H85" i="1"/>
  <c r="H87" i="1"/>
  <c r="H89" i="1"/>
  <c r="H91" i="1"/>
  <c r="H93" i="1"/>
  <c r="H95" i="1"/>
  <c r="H97" i="1"/>
  <c r="H99" i="1"/>
  <c r="H100" i="1"/>
  <c r="H104" i="1"/>
  <c r="H106" i="1"/>
  <c r="H108" i="1"/>
  <c r="H110" i="1"/>
  <c r="H112" i="1"/>
  <c r="H113" i="1"/>
  <c r="H115" i="1"/>
  <c r="H117" i="1"/>
  <c r="H119" i="1"/>
  <c r="H121" i="1"/>
  <c r="H122" i="1"/>
  <c r="H126" i="1"/>
  <c r="H128" i="1"/>
  <c r="H130" i="1"/>
  <c r="H132" i="1"/>
  <c r="H134" i="1"/>
  <c r="H135" i="1"/>
  <c r="H137" i="1"/>
  <c r="H139" i="1"/>
  <c r="H142" i="1"/>
  <c r="H158" i="1"/>
  <c r="G260" i="1"/>
  <c r="G264" i="1"/>
  <c r="G268" i="1"/>
  <c r="G272" i="1"/>
  <c r="G276" i="1"/>
  <c r="G280" i="1"/>
  <c r="G284" i="1"/>
  <c r="H290" i="1"/>
  <c r="H359" i="1"/>
  <c r="H363" i="1"/>
  <c r="H367" i="1"/>
  <c r="H371" i="1"/>
  <c r="H375" i="1"/>
  <c r="H379" i="1"/>
  <c r="H383" i="1"/>
  <c r="H387" i="1"/>
  <c r="H391" i="1"/>
  <c r="H395" i="1"/>
  <c r="H399" i="1"/>
  <c r="H405" i="1"/>
  <c r="H416" i="1"/>
  <c r="H420" i="1"/>
  <c r="H424" i="1"/>
  <c r="H428" i="1"/>
  <c r="H432" i="1"/>
  <c r="H436" i="1"/>
  <c r="H440" i="1"/>
  <c r="H444" i="1"/>
  <c r="H448" i="1"/>
  <c r="H452" i="1"/>
  <c r="H456" i="1"/>
  <c r="H460" i="1"/>
  <c r="H464" i="1"/>
  <c r="H468" i="1"/>
  <c r="H472" i="1"/>
  <c r="H476" i="1"/>
  <c r="H480" i="1"/>
  <c r="H484" i="1"/>
  <c r="H488" i="1"/>
  <c r="H492" i="1"/>
  <c r="H496" i="1"/>
  <c r="G499" i="1"/>
  <c r="H499" i="1"/>
  <c r="G512" i="1"/>
  <c r="H512" i="1"/>
  <c r="G520" i="1"/>
  <c r="H520" i="1"/>
  <c r="G501" i="1"/>
  <c r="H501" i="1"/>
  <c r="G530" i="1"/>
  <c r="H530" i="1"/>
  <c r="G4" i="1"/>
  <c r="G11" i="1"/>
  <c r="G19" i="1"/>
  <c r="G23" i="1"/>
  <c r="G27" i="1"/>
  <c r="G31" i="1"/>
  <c r="G39" i="1"/>
  <c r="G43" i="1"/>
  <c r="G47" i="1"/>
  <c r="G51" i="1"/>
  <c r="G73" i="1"/>
  <c r="G75" i="1"/>
  <c r="G80" i="1"/>
  <c r="G81" i="1"/>
  <c r="G83" i="1"/>
  <c r="G86" i="1"/>
  <c r="G88" i="1"/>
  <c r="G90" i="1"/>
  <c r="G92" i="1"/>
  <c r="G94" i="1"/>
  <c r="G96" i="1"/>
  <c r="G98" i="1"/>
  <c r="G101" i="1"/>
  <c r="G103" i="1"/>
  <c r="G105" i="1"/>
  <c r="G107" i="1"/>
  <c r="G109" i="1"/>
  <c r="G111" i="1"/>
  <c r="G114" i="1"/>
  <c r="G116" i="1"/>
  <c r="G118" i="1"/>
  <c r="G120" i="1"/>
  <c r="G123" i="1"/>
  <c r="G125" i="1"/>
  <c r="G127" i="1"/>
  <c r="G129" i="1"/>
  <c r="G131" i="1"/>
  <c r="G133" i="1"/>
  <c r="G136" i="1"/>
  <c r="G138" i="1"/>
  <c r="G140" i="1"/>
  <c r="G141" i="1"/>
  <c r="G143" i="1"/>
  <c r="G144" i="1"/>
  <c r="G145" i="1"/>
  <c r="G146" i="1"/>
  <c r="G149" i="1"/>
  <c r="G150" i="1"/>
  <c r="G151" i="1"/>
  <c r="G152" i="1"/>
  <c r="G153" i="1"/>
  <c r="G154" i="1"/>
  <c r="G155" i="1"/>
  <c r="G156" i="1"/>
  <c r="G157" i="1"/>
  <c r="G160" i="1"/>
  <c r="G161" i="1"/>
  <c r="G162" i="1"/>
  <c r="G163" i="1"/>
  <c r="G164"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62" i="1"/>
  <c r="G266" i="1"/>
  <c r="G270" i="1"/>
  <c r="G274" i="1"/>
  <c r="G278" i="1"/>
  <c r="G282" i="1"/>
  <c r="H288" i="1"/>
  <c r="H292" i="1"/>
  <c r="G295" i="1"/>
  <c r="G296" i="1"/>
  <c r="G297" i="1"/>
  <c r="G298" i="1"/>
  <c r="G299" i="1"/>
  <c r="G300" i="1"/>
  <c r="G301" i="1"/>
  <c r="G302" i="1"/>
  <c r="G303" i="1"/>
  <c r="G304" i="1"/>
  <c r="G305" i="1"/>
  <c r="H361" i="1"/>
  <c r="H365" i="1"/>
  <c r="H369" i="1"/>
  <c r="H373" i="1"/>
  <c r="H377" i="1"/>
  <c r="H381" i="1"/>
  <c r="H385" i="1"/>
  <c r="H389" i="1"/>
  <c r="H393" i="1"/>
  <c r="H397" i="1"/>
  <c r="H401" i="1"/>
  <c r="H413" i="1"/>
  <c r="H418" i="1"/>
  <c r="H422" i="1"/>
  <c r="H426" i="1"/>
  <c r="H430" i="1"/>
  <c r="H434" i="1"/>
  <c r="H438" i="1"/>
  <c r="H442" i="1"/>
  <c r="H446" i="1"/>
  <c r="H450" i="1"/>
  <c r="H454" i="1"/>
  <c r="H458" i="1"/>
  <c r="H462" i="1"/>
  <c r="H466" i="1"/>
  <c r="H470" i="1"/>
  <c r="H474" i="1"/>
  <c r="H478" i="1"/>
  <c r="H482" i="1"/>
  <c r="H486" i="1"/>
  <c r="H490" i="1"/>
  <c r="H494" i="1"/>
  <c r="H498" i="1"/>
  <c r="G503" i="1"/>
  <c r="H503" i="1"/>
  <c r="G516" i="1"/>
  <c r="H516" i="1"/>
  <c r="G6" i="1"/>
  <c r="G9" i="1"/>
  <c r="G17" i="1"/>
  <c r="G25" i="1"/>
  <c r="G33" i="1"/>
  <c r="G35" i="1"/>
  <c r="G41" i="1"/>
  <c r="G49" i="1"/>
  <c r="G60" i="1"/>
  <c r="G65" i="1"/>
  <c r="G69" i="1"/>
  <c r="G261" i="1"/>
  <c r="G265" i="1"/>
  <c r="G269" i="1"/>
  <c r="G273" i="1"/>
  <c r="G277" i="1"/>
  <c r="G281" i="1"/>
  <c r="H291" i="1"/>
  <c r="G505" i="1"/>
  <c r="H505" i="1"/>
  <c r="G526" i="1"/>
  <c r="H526" i="1"/>
  <c r="G534" i="1"/>
  <c r="H534" i="1"/>
  <c r="H538" i="1"/>
  <c r="H542" i="1"/>
  <c r="H546" i="1"/>
  <c r="H550" i="1"/>
  <c r="H554" i="1"/>
  <c r="H558" i="1"/>
  <c r="H565" i="1"/>
  <c r="H569" i="1"/>
  <c r="H573" i="1"/>
  <c r="H577" i="1"/>
  <c r="H581" i="1"/>
  <c r="H585" i="1"/>
  <c r="H588" i="1"/>
  <c r="H592" i="1"/>
  <c r="H507" i="1"/>
  <c r="H510" i="1"/>
  <c r="H514" i="1"/>
  <c r="H518" i="1"/>
  <c r="H524" i="1"/>
  <c r="H528" i="1"/>
  <c r="H532" i="1"/>
  <c r="H536" i="1"/>
  <c r="H540" i="1"/>
  <c r="H544" i="1"/>
  <c r="H548" i="1"/>
  <c r="H552" i="1"/>
  <c r="H556" i="1"/>
  <c r="H560" i="1"/>
  <c r="H563" i="1"/>
  <c r="H567" i="1"/>
  <c r="H571" i="1"/>
  <c r="H575" i="1"/>
  <c r="H579" i="1"/>
  <c r="H583" i="1"/>
  <c r="H590" i="1"/>
  <c r="H594"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G1004" i="1"/>
  <c r="G1008" i="1"/>
  <c r="G1012" i="1"/>
  <c r="G1016" i="1"/>
  <c r="G1020" i="1"/>
  <c r="G1024" i="1"/>
  <c r="H1026" i="1"/>
  <c r="G1026" i="1"/>
  <c r="H1028" i="1"/>
  <c r="G1028" i="1"/>
  <c r="H1030" i="1"/>
  <c r="G1030" i="1"/>
  <c r="H1032" i="1"/>
  <c r="G1032" i="1"/>
  <c r="H1034" i="1"/>
  <c r="G1034" i="1"/>
  <c r="H1036" i="1"/>
  <c r="G1036" i="1"/>
  <c r="H1038" i="1"/>
  <c r="G1038" i="1"/>
  <c r="H1040" i="1"/>
  <c r="G1040" i="1"/>
  <c r="H1042" i="1"/>
  <c r="G1042" i="1"/>
  <c r="H1044" i="1"/>
  <c r="G1044" i="1"/>
  <c r="H1049" i="1"/>
  <c r="G1049" i="1"/>
  <c r="H1051" i="1"/>
  <c r="G1051" i="1"/>
  <c r="H1053" i="1"/>
  <c r="G1053" i="1"/>
  <c r="H1055" i="1"/>
  <c r="G1055" i="1"/>
  <c r="H1057" i="1"/>
  <c r="G1057" i="1"/>
  <c r="H1059" i="1"/>
  <c r="G1059" i="1"/>
  <c r="H1061" i="1"/>
  <c r="G1061" i="1"/>
  <c r="H1063" i="1"/>
  <c r="G1063"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G1006" i="1"/>
  <c r="G1010" i="1"/>
  <c r="G1014" i="1"/>
  <c r="G1018" i="1"/>
  <c r="G1022" i="1"/>
  <c r="H1027" i="1"/>
  <c r="G1027" i="1"/>
  <c r="H1029" i="1"/>
  <c r="G1029" i="1"/>
  <c r="H1031" i="1"/>
  <c r="G1031" i="1"/>
  <c r="H1033" i="1"/>
  <c r="G1033" i="1"/>
  <c r="H1035" i="1"/>
  <c r="G1035" i="1"/>
  <c r="H1037" i="1"/>
  <c r="G1037" i="1"/>
  <c r="H1039" i="1"/>
  <c r="G1039" i="1"/>
  <c r="H1041" i="1"/>
  <c r="G1041" i="1"/>
  <c r="H1043" i="1"/>
  <c r="G1043" i="1"/>
  <c r="H1045" i="1"/>
  <c r="G1045"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G1331" i="1"/>
  <c r="H1331" i="1"/>
  <c r="G1333" i="1"/>
  <c r="H1333" i="1"/>
  <c r="G1335" i="1"/>
  <c r="H1335" i="1"/>
  <c r="G1337" i="1"/>
  <c r="H1337" i="1"/>
  <c r="G1339" i="1"/>
  <c r="H1339" i="1"/>
  <c r="G1341" i="1"/>
  <c r="H1341" i="1"/>
  <c r="G1343" i="1"/>
  <c r="H1343" i="1"/>
  <c r="G1345" i="1"/>
  <c r="H1345" i="1"/>
  <c r="G1347" i="1"/>
  <c r="H1347" i="1"/>
  <c r="G1349" i="1"/>
  <c r="H1349" i="1"/>
  <c r="G1351" i="1"/>
  <c r="H1351" i="1"/>
  <c r="G1353" i="1"/>
  <c r="H1353" i="1"/>
  <c r="G1355" i="1"/>
  <c r="H1355" i="1"/>
  <c r="G1357" i="1"/>
  <c r="H1357" i="1"/>
  <c r="G1359" i="1"/>
  <c r="H1359" i="1"/>
  <c r="G1361" i="1"/>
  <c r="H1361" i="1"/>
  <c r="G1363" i="1"/>
  <c r="H1363" i="1"/>
  <c r="G1365" i="1"/>
  <c r="H1365" i="1"/>
  <c r="G1367" i="1"/>
  <c r="H1367" i="1"/>
  <c r="G1369" i="1"/>
  <c r="H1369" i="1"/>
  <c r="G1371" i="1"/>
  <c r="H1371" i="1"/>
  <c r="G1373" i="1"/>
  <c r="H1373" i="1"/>
  <c r="G1375" i="1"/>
  <c r="H1375" i="1"/>
  <c r="G1377" i="1"/>
  <c r="H1377" i="1"/>
  <c r="G1379" i="1"/>
  <c r="H1379" i="1"/>
  <c r="G1381" i="1"/>
  <c r="H1381" i="1"/>
  <c r="G1243" i="1"/>
  <c r="H1243" i="1"/>
  <c r="G1245" i="1"/>
  <c r="H1245" i="1"/>
  <c r="G1247" i="1"/>
  <c r="H1247" i="1"/>
  <c r="G1249" i="1"/>
  <c r="H1249" i="1"/>
  <c r="G1251" i="1"/>
  <c r="H1251" i="1"/>
  <c r="G1253" i="1"/>
  <c r="H1253" i="1"/>
  <c r="G1255" i="1"/>
  <c r="H1255" i="1"/>
  <c r="G1257" i="1"/>
  <c r="H1257" i="1"/>
  <c r="G1259" i="1"/>
  <c r="H1259" i="1"/>
  <c r="G1261" i="1"/>
  <c r="H1261" i="1"/>
  <c r="G1263" i="1"/>
  <c r="H1263" i="1"/>
  <c r="G1265" i="1"/>
  <c r="H1265" i="1"/>
  <c r="G1267" i="1"/>
  <c r="H1267" i="1"/>
  <c r="G1269" i="1"/>
  <c r="H1269" i="1"/>
  <c r="G1271" i="1"/>
  <c r="H1271" i="1"/>
  <c r="G1273" i="1"/>
  <c r="H1273" i="1"/>
  <c r="G1275" i="1"/>
  <c r="H1275" i="1"/>
  <c r="G1277" i="1"/>
  <c r="H1277" i="1"/>
  <c r="G1279" i="1"/>
  <c r="H1279" i="1"/>
  <c r="G1281" i="1"/>
  <c r="H1281" i="1"/>
  <c r="G1283" i="1"/>
  <c r="H1283" i="1"/>
  <c r="G1285" i="1"/>
  <c r="H1285" i="1"/>
  <c r="G1287" i="1"/>
  <c r="H1287" i="1"/>
  <c r="G1289" i="1"/>
  <c r="H1289" i="1"/>
  <c r="G1291" i="1"/>
  <c r="H1291" i="1"/>
  <c r="G1293" i="1"/>
  <c r="H1293" i="1"/>
  <c r="G1295" i="1"/>
  <c r="H1295" i="1"/>
  <c r="G1297" i="1"/>
  <c r="H1297" i="1"/>
  <c r="G1299" i="1"/>
  <c r="H1299" i="1"/>
  <c r="G1301" i="1"/>
  <c r="H1301" i="1"/>
  <c r="G1303" i="1"/>
  <c r="H1303" i="1"/>
  <c r="G1305" i="1"/>
  <c r="H1305" i="1"/>
  <c r="G1307" i="1"/>
  <c r="H1307" i="1"/>
  <c r="G1309" i="1"/>
  <c r="H1309" i="1"/>
  <c r="G1311" i="1"/>
  <c r="H1311" i="1"/>
  <c r="G1313" i="1"/>
  <c r="H1313" i="1"/>
  <c r="G1315" i="1"/>
  <c r="H1315" i="1"/>
  <c r="G1317" i="1"/>
  <c r="H1317" i="1"/>
  <c r="G1319" i="1"/>
  <c r="H1319" i="1"/>
  <c r="G1321" i="1"/>
  <c r="H1321" i="1"/>
  <c r="G1323" i="1"/>
  <c r="H1323" i="1"/>
  <c r="G1325" i="1"/>
  <c r="H1325" i="1"/>
  <c r="G1327" i="1"/>
  <c r="H1327" i="1"/>
  <c r="G1155" i="1"/>
  <c r="G1156" i="1"/>
  <c r="G1157" i="1"/>
  <c r="G1158" i="1"/>
  <c r="G1159" i="1"/>
  <c r="G1160" i="1"/>
  <c r="G1161" i="1"/>
  <c r="G1162" i="1"/>
  <c r="G1163" i="1"/>
  <c r="G1164" i="1"/>
  <c r="G1165" i="1"/>
  <c r="G1166"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330" i="1"/>
  <c r="H1330" i="1"/>
  <c r="G1332" i="1"/>
  <c r="H1332" i="1"/>
  <c r="G1334" i="1"/>
  <c r="H1334" i="1"/>
  <c r="G1336" i="1"/>
  <c r="H1336" i="1"/>
  <c r="G1338" i="1"/>
  <c r="H1338" i="1"/>
  <c r="G1340" i="1"/>
  <c r="H1340" i="1"/>
  <c r="G1342" i="1"/>
  <c r="H1342" i="1"/>
  <c r="G1344" i="1"/>
  <c r="H1344" i="1"/>
  <c r="G1346" i="1"/>
  <c r="H1346" i="1"/>
  <c r="G1348" i="1"/>
  <c r="H1348" i="1"/>
  <c r="G1350" i="1"/>
  <c r="H1350" i="1"/>
  <c r="G1352" i="1"/>
  <c r="H1352" i="1"/>
  <c r="G1354" i="1"/>
  <c r="H1354" i="1"/>
  <c r="G1356" i="1"/>
  <c r="H1356" i="1"/>
  <c r="G1358" i="1"/>
  <c r="H1358" i="1"/>
  <c r="G1360" i="1"/>
  <c r="H1360" i="1"/>
  <c r="G1362" i="1"/>
  <c r="H1362" i="1"/>
  <c r="G1364" i="1"/>
  <c r="H1364" i="1"/>
  <c r="G1366" i="1"/>
  <c r="H1366" i="1"/>
  <c r="G1368" i="1"/>
  <c r="H1368" i="1"/>
  <c r="G1370" i="1"/>
  <c r="H1370" i="1"/>
  <c r="G1372" i="1"/>
  <c r="H1372" i="1"/>
  <c r="G1374" i="1"/>
  <c r="H1374" i="1"/>
  <c r="G1376" i="1"/>
  <c r="H1376" i="1"/>
  <c r="G1378" i="1"/>
  <c r="H1378" i="1"/>
  <c r="G1380" i="1"/>
  <c r="H1380" i="1"/>
  <c r="G1382" i="1"/>
  <c r="H1382" i="1"/>
  <c r="G1244" i="1"/>
  <c r="H1244" i="1"/>
  <c r="G1246" i="1"/>
  <c r="H1246" i="1"/>
  <c r="G1248" i="1"/>
  <c r="H1248" i="1"/>
  <c r="G1250" i="1"/>
  <c r="H1250" i="1"/>
  <c r="G1252" i="1"/>
  <c r="H1252" i="1"/>
  <c r="G1254" i="1"/>
  <c r="H1254" i="1"/>
  <c r="G1256" i="1"/>
  <c r="H1256" i="1"/>
  <c r="G1258" i="1"/>
  <c r="H1258" i="1"/>
  <c r="G1260" i="1"/>
  <c r="H1260" i="1"/>
  <c r="G1262" i="1"/>
  <c r="H1262" i="1"/>
  <c r="G1264" i="1"/>
  <c r="H1264" i="1"/>
  <c r="G1266" i="1"/>
  <c r="H1266" i="1"/>
  <c r="G1268" i="1"/>
  <c r="H1268" i="1"/>
  <c r="G1270" i="1"/>
  <c r="H1270" i="1"/>
  <c r="G1272" i="1"/>
  <c r="H1272" i="1"/>
  <c r="G1274" i="1"/>
  <c r="H1274" i="1"/>
  <c r="G1276" i="1"/>
  <c r="H1276" i="1"/>
  <c r="G1278" i="1"/>
  <c r="H1278" i="1"/>
  <c r="G1280" i="1"/>
  <c r="H1280" i="1"/>
  <c r="G1282" i="1"/>
  <c r="H1282" i="1"/>
  <c r="G1284" i="1"/>
  <c r="H1284" i="1"/>
  <c r="G1286" i="1"/>
  <c r="H1286" i="1"/>
  <c r="G1288" i="1"/>
  <c r="H1288" i="1"/>
  <c r="G1290" i="1"/>
  <c r="H1290" i="1"/>
  <c r="G1292" i="1"/>
  <c r="H1292" i="1"/>
  <c r="G1294" i="1"/>
  <c r="H1294" i="1"/>
  <c r="G1296" i="1"/>
  <c r="H1296" i="1"/>
  <c r="G1298" i="1"/>
  <c r="H1298" i="1"/>
  <c r="G1300" i="1"/>
  <c r="H1300" i="1"/>
  <c r="G1302" i="1"/>
  <c r="H1302" i="1"/>
  <c r="G1304" i="1"/>
  <c r="H1304" i="1"/>
  <c r="G1306" i="1"/>
  <c r="H1306" i="1"/>
  <c r="G1308" i="1"/>
  <c r="H1308" i="1"/>
  <c r="G1310" i="1"/>
  <c r="H1310" i="1"/>
  <c r="G1312" i="1"/>
  <c r="H1312" i="1"/>
  <c r="G1314" i="1"/>
  <c r="H1314" i="1"/>
  <c r="G1316" i="1"/>
  <c r="H1316" i="1"/>
  <c r="G1318" i="1"/>
  <c r="H1318" i="1"/>
  <c r="G1320" i="1"/>
  <c r="H1320" i="1"/>
  <c r="G1322" i="1"/>
  <c r="H1322" i="1"/>
  <c r="G1324" i="1"/>
  <c r="H1324" i="1"/>
  <c r="G1326" i="1"/>
  <c r="H1326" i="1"/>
  <c r="G1328" i="1"/>
  <c r="H1328" i="1"/>
  <c r="G1440" i="1"/>
  <c r="I1440" i="1" s="1"/>
  <c r="H1440" i="1"/>
  <c r="G1442" i="1"/>
  <c r="I1442" i="1" s="1"/>
  <c r="H1442" i="1"/>
  <c r="G1444" i="1"/>
  <c r="I1444" i="1" s="1"/>
  <c r="H1444" i="1"/>
  <c r="J1447" i="1"/>
  <c r="G1447" i="1"/>
  <c r="I1447" i="1" s="1"/>
  <c r="J1449" i="1"/>
  <c r="G1449" i="1"/>
  <c r="I1449" i="1" s="1"/>
  <c r="J1451" i="1"/>
  <c r="G1451" i="1"/>
  <c r="I1451" i="1" s="1"/>
  <c r="I1456" i="1"/>
  <c r="I1458" i="1"/>
  <c r="I1460" i="1"/>
  <c r="H1461" i="1"/>
  <c r="J1463" i="1"/>
  <c r="J1465" i="1"/>
  <c r="J1467" i="1"/>
  <c r="I1476" i="1"/>
  <c r="I1478" i="1"/>
  <c r="D5" i="7"/>
  <c r="H30" i="3"/>
  <c r="J1462" i="1"/>
  <c r="G1462" i="1"/>
  <c r="J1464" i="1"/>
  <c r="G1464" i="1"/>
  <c r="J1466" i="1"/>
  <c r="G1466" i="1"/>
  <c r="J1468" i="1"/>
  <c r="G1468" i="1"/>
  <c r="G1483" i="1"/>
  <c r="G1487" i="1"/>
  <c r="G1491" i="1"/>
  <c r="G1522" i="1"/>
  <c r="H1522" i="1"/>
  <c r="G1526" i="1"/>
  <c r="H1526" i="1"/>
  <c r="G1530" i="1"/>
  <c r="H1530" i="1"/>
  <c r="G1534" i="1"/>
  <c r="H1534" i="1"/>
  <c r="G1538" i="1"/>
  <c r="H1538" i="1"/>
  <c r="G1542" i="1"/>
  <c r="H1542" i="1"/>
  <c r="G1546" i="1"/>
  <c r="H1546" i="1"/>
  <c r="G1550" i="1"/>
  <c r="H1550" i="1"/>
  <c r="G1554" i="1"/>
  <c r="H1554" i="1"/>
  <c r="G1558" i="1"/>
  <c r="H1558" i="1"/>
  <c r="G1562" i="1"/>
  <c r="H1562" i="1"/>
  <c r="G1566" i="1"/>
  <c r="H1566" i="1"/>
  <c r="G1570" i="1"/>
  <c r="H1570" i="1"/>
  <c r="G1574" i="1"/>
  <c r="H1574" i="1"/>
  <c r="G1578" i="1"/>
  <c r="H1578" i="1"/>
  <c r="G21" i="9"/>
  <c r="H21" i="9"/>
  <c r="F152" i="4"/>
  <c r="F263" i="4"/>
  <c r="J1455" i="1"/>
  <c r="G1455" i="1"/>
  <c r="I1455" i="1" s="1"/>
  <c r="J1457" i="1"/>
  <c r="G1457" i="1"/>
  <c r="I1457" i="1" s="1"/>
  <c r="J1459" i="1"/>
  <c r="G1459" i="1"/>
  <c r="I1459" i="1" s="1"/>
  <c r="J1477" i="1"/>
  <c r="G1477" i="1"/>
  <c r="I1477" i="1" s="1"/>
  <c r="J1479" i="1"/>
  <c r="G1479" i="1"/>
  <c r="I1479" i="1" s="1"/>
  <c r="J1440" i="1"/>
  <c r="J1442" i="1"/>
  <c r="J1444" i="1"/>
  <c r="H1462" i="1"/>
  <c r="G1463" i="1"/>
  <c r="I1463" i="1" s="1"/>
  <c r="H1464" i="1"/>
  <c r="G1465" i="1"/>
  <c r="I1465" i="1" s="1"/>
  <c r="H1466" i="1"/>
  <c r="G1467" i="1"/>
  <c r="I1467" i="1" s="1"/>
  <c r="H1468" i="1"/>
  <c r="G1469" i="1"/>
  <c r="H1471" i="1"/>
  <c r="I1471" i="1" s="1"/>
  <c r="J1472" i="1"/>
  <c r="G1472" i="1"/>
  <c r="I1472" i="1" s="1"/>
  <c r="H1473" i="1"/>
  <c r="I1473" i="1" s="1"/>
  <c r="J1474" i="1"/>
  <c r="G1474" i="1"/>
  <c r="I1474" i="1" s="1"/>
  <c r="H1475" i="1"/>
  <c r="G1482" i="1"/>
  <c r="H1482" i="1"/>
  <c r="G1486" i="1"/>
  <c r="H1486" i="1"/>
  <c r="G1490" i="1"/>
  <c r="H1490" i="1"/>
  <c r="G1494" i="1"/>
  <c r="H1494" i="1"/>
  <c r="G1498" i="1"/>
  <c r="H1498" i="1"/>
  <c r="G1502" i="1"/>
  <c r="H1502" i="1"/>
  <c r="G1506" i="1"/>
  <c r="H1506" i="1"/>
  <c r="G1510" i="1"/>
  <c r="H1510" i="1"/>
  <c r="G1514" i="1"/>
  <c r="H1514" i="1"/>
  <c r="H307" i="9"/>
  <c r="F134" i="4"/>
  <c r="D196" i="4"/>
  <c r="F216" i="4"/>
  <c r="F264" i="4"/>
  <c r="D299" i="4"/>
  <c r="D351" i="4"/>
  <c r="E644" i="4"/>
  <c r="D638" i="1" s="1"/>
  <c r="E459" i="4"/>
  <c r="D453" i="1" s="1"/>
  <c r="E593" i="4"/>
  <c r="D587" i="1" s="1"/>
  <c r="D625" i="4"/>
  <c r="F45" i="5"/>
  <c r="D118" i="5"/>
  <c r="D190" i="5"/>
  <c r="E238" i="5"/>
  <c r="D35" i="6"/>
  <c r="F36" i="6"/>
  <c r="E87" i="5"/>
  <c r="F180" i="5"/>
  <c r="D177" i="5"/>
  <c r="D206" i="5"/>
  <c r="F207" i="5"/>
  <c r="D141" i="6"/>
  <c r="F5" i="6"/>
  <c r="E35" i="6"/>
  <c r="D129" i="6"/>
  <c r="F130" i="6"/>
  <c r="D50" i="4"/>
  <c r="D82" i="4"/>
  <c r="D6" i="4" s="1"/>
  <c r="D106" i="4"/>
  <c r="E163" i="4"/>
  <c r="D159" i="1" s="1"/>
  <c r="D224" i="4"/>
  <c r="D252" i="4"/>
  <c r="D311" i="4"/>
  <c r="D363" i="4"/>
  <c r="F416" i="4"/>
  <c r="D529" i="4"/>
  <c r="F530" i="4"/>
  <c r="F259" i="5"/>
  <c r="D421" i="4"/>
  <c r="D515" i="4"/>
  <c r="E529" i="4"/>
  <c r="D567" i="4"/>
  <c r="D593" i="4"/>
  <c r="F594" i="4"/>
  <c r="D7" i="5"/>
  <c r="F8" i="5"/>
  <c r="D69" i="5"/>
  <c r="F70" i="5"/>
  <c r="D238" i="5"/>
  <c r="E289" i="9"/>
  <c r="B289" i="9" s="1"/>
  <c r="B44" i="9"/>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1" i="9"/>
  <c r="E191" i="9" s="1"/>
  <c r="B191" i="9" s="1"/>
  <c r="G189" i="9"/>
  <c r="E189" i="9" s="1"/>
  <c r="B189"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2" i="9"/>
  <c r="E192" i="9" s="1"/>
  <c r="B192" i="9" s="1"/>
  <c r="G190" i="9"/>
  <c r="E190" i="9" s="1"/>
  <c r="B190" i="9" s="1"/>
  <c r="G187" i="9"/>
  <c r="E187" i="9" s="1"/>
  <c r="B187" i="9" s="1"/>
  <c r="G166" i="9"/>
  <c r="E166" i="9" s="1"/>
  <c r="B166" i="9" s="1"/>
  <c r="H165" i="9"/>
  <c r="G188" i="9"/>
  <c r="E188" i="9" s="1"/>
  <c r="B188" i="9" s="1"/>
  <c r="G165" i="9"/>
  <c r="E165" i="9" s="1"/>
  <c r="B165" i="9" s="1"/>
  <c r="G164" i="9"/>
  <c r="E164" i="9" s="1"/>
  <c r="B164" i="9" s="1"/>
  <c r="G163" i="9"/>
  <c r="E163" i="9" s="1"/>
  <c r="B163" i="9" s="1"/>
  <c r="G162" i="9"/>
  <c r="E162" i="9" s="1"/>
  <c r="B162" i="9" s="1"/>
  <c r="G161" i="9"/>
  <c r="E161" i="9" s="1"/>
  <c r="B161" i="9" s="1"/>
  <c r="I10" i="9"/>
  <c r="B220" i="9"/>
  <c r="B236" i="9"/>
  <c r="B228" i="9"/>
  <c r="B216" i="9"/>
  <c r="I35" i="3" l="1"/>
  <c r="C1518" i="1"/>
  <c r="H1499" i="1"/>
  <c r="G1501" i="1"/>
  <c r="H1501" i="1"/>
  <c r="D42" i="8"/>
  <c r="G312" i="9" s="1"/>
  <c r="E312" i="9" s="1"/>
  <c r="B312" i="9" s="1"/>
  <c r="G1481" i="1"/>
  <c r="I29" i="3"/>
  <c r="D1436" i="1"/>
  <c r="G1453" i="1"/>
  <c r="H1453" i="1"/>
  <c r="F245" i="5"/>
  <c r="E176" i="5"/>
  <c r="D1183" i="1"/>
  <c r="H1184" i="1"/>
  <c r="H1097" i="1"/>
  <c r="G1097" i="1"/>
  <c r="G1013" i="1"/>
  <c r="E7" i="5"/>
  <c r="F7" i="5" s="1"/>
  <c r="H990" i="1"/>
  <c r="F12" i="5"/>
  <c r="E350" i="4"/>
  <c r="G307" i="1"/>
  <c r="H307" i="1"/>
  <c r="D293" i="1"/>
  <c r="G165" i="1"/>
  <c r="G148" i="1"/>
  <c r="E21" i="9"/>
  <c r="B21" i="9" s="1"/>
  <c r="H124" i="1"/>
  <c r="F124" i="4"/>
  <c r="E6" i="4"/>
  <c r="E412" i="4" s="1"/>
  <c r="F114" i="6"/>
  <c r="C1408" i="1"/>
  <c r="H27" i="3"/>
  <c r="F643" i="4"/>
  <c r="D637" i="1"/>
  <c r="H411" i="1"/>
  <c r="H16" i="3"/>
  <c r="C2" i="1"/>
  <c r="F567" i="4"/>
  <c r="C561" i="1"/>
  <c r="F363" i="4"/>
  <c r="C358" i="1"/>
  <c r="H159" i="1"/>
  <c r="G159" i="1"/>
  <c r="I25" i="3"/>
  <c r="D1329" i="1"/>
  <c r="E68" i="5"/>
  <c r="D1065" i="1"/>
  <c r="G309" i="9"/>
  <c r="E309" i="9" s="1"/>
  <c r="B309" i="9" s="1"/>
  <c r="F190" i="5"/>
  <c r="C1167" i="1"/>
  <c r="F625" i="4"/>
  <c r="C619" i="1"/>
  <c r="F351" i="4"/>
  <c r="D350" i="4"/>
  <c r="C346" i="1"/>
  <c r="F196" i="4"/>
  <c r="C192" i="1"/>
  <c r="F163" i="4"/>
  <c r="I1466" i="1"/>
  <c r="I1462" i="1"/>
  <c r="G315" i="9"/>
  <c r="E315" i="9" s="1"/>
  <c r="C1436" i="1"/>
  <c r="H29" i="3"/>
  <c r="F238" i="5"/>
  <c r="D237" i="5"/>
  <c r="C1215" i="1"/>
  <c r="H20" i="3"/>
  <c r="C985" i="1"/>
  <c r="E528" i="4"/>
  <c r="D523" i="1"/>
  <c r="F311" i="4"/>
  <c r="C306" i="1"/>
  <c r="F106" i="4"/>
  <c r="C102" i="1"/>
  <c r="G310" i="9"/>
  <c r="E310" i="9" s="1"/>
  <c r="B310" i="9" s="1"/>
  <c r="F206" i="5"/>
  <c r="C1183" i="1"/>
  <c r="F118" i="5"/>
  <c r="C1096" i="1"/>
  <c r="F299" i="4"/>
  <c r="D298" i="4"/>
  <c r="C294" i="1"/>
  <c r="E420" i="4"/>
  <c r="F515" i="4"/>
  <c r="C509" i="1"/>
  <c r="D528" i="4"/>
  <c r="F529" i="4"/>
  <c r="C523" i="1"/>
  <c r="F252" i="4"/>
  <c r="C248" i="1"/>
  <c r="F82" i="4"/>
  <c r="C78" i="1"/>
  <c r="C1435" i="1"/>
  <c r="F141" i="6"/>
  <c r="H28" i="3"/>
  <c r="G307" i="9"/>
  <c r="E307" i="9" s="1"/>
  <c r="B307" i="9" s="1"/>
  <c r="D176" i="5"/>
  <c r="F177" i="5"/>
  <c r="C1154" i="1"/>
  <c r="F35" i="6"/>
  <c r="H25" i="3"/>
  <c r="C1329" i="1"/>
  <c r="G453" i="1"/>
  <c r="H453" i="1"/>
  <c r="D1153" i="1"/>
  <c r="I1468" i="1"/>
  <c r="I1464" i="1"/>
  <c r="F213" i="9"/>
  <c r="B213" i="9" s="1"/>
  <c r="D68" i="5"/>
  <c r="D6" i="5" s="1"/>
  <c r="F69" i="5"/>
  <c r="C1047" i="1"/>
  <c r="F593" i="4"/>
  <c r="C587" i="1"/>
  <c r="F421" i="4"/>
  <c r="D420" i="4"/>
  <c r="C415" i="1"/>
  <c r="E141" i="6"/>
  <c r="F224" i="4"/>
  <c r="C220" i="1"/>
  <c r="F50" i="4"/>
  <c r="C46" i="1"/>
  <c r="C1423" i="1"/>
  <c r="F129" i="6"/>
  <c r="G317" i="9"/>
  <c r="E317" i="9" s="1"/>
  <c r="E237" i="5"/>
  <c r="D1215" i="1"/>
  <c r="I20" i="3"/>
  <c r="G638" i="1"/>
  <c r="H638" i="1"/>
  <c r="D151" i="4"/>
  <c r="E151" i="4"/>
  <c r="H1518" i="1" l="1"/>
  <c r="G1518" i="1"/>
  <c r="G313" i="9"/>
  <c r="E313" i="9" s="1"/>
  <c r="B313" i="9" s="1"/>
  <c r="I34" i="3"/>
  <c r="H19" i="9"/>
  <c r="E19" i="9" s="1"/>
  <c r="B19" i="9" s="1"/>
  <c r="K1450" i="9"/>
  <c r="C1517" i="1"/>
  <c r="H1517" i="1" s="1"/>
  <c r="I22" i="3"/>
  <c r="E6" i="5"/>
  <c r="F6" i="5" s="1"/>
  <c r="D985" i="1"/>
  <c r="H985" i="1" s="1"/>
  <c r="D345" i="1"/>
  <c r="E408" i="4"/>
  <c r="D403" i="1" s="1"/>
  <c r="E407" i="4"/>
  <c r="D402" i="1" s="1"/>
  <c r="I16" i="3"/>
  <c r="D2" i="1"/>
  <c r="G2" i="1" s="1"/>
  <c r="F6" i="4"/>
  <c r="H1408" i="1"/>
  <c r="G1408" i="1"/>
  <c r="G637" i="1"/>
  <c r="H637" i="1"/>
  <c r="G1329" i="1"/>
  <c r="H1329" i="1"/>
  <c r="H9" i="3"/>
  <c r="H248" i="1"/>
  <c r="G248" i="1"/>
  <c r="E639" i="4"/>
  <c r="D407" i="1"/>
  <c r="D407" i="4"/>
  <c r="F298" i="4"/>
  <c r="C293" i="1"/>
  <c r="H1183" i="1"/>
  <c r="G1183" i="1"/>
  <c r="E636" i="4"/>
  <c r="D630" i="1" s="1"/>
  <c r="D522" i="1"/>
  <c r="C984" i="1"/>
  <c r="G619" i="1"/>
  <c r="H619" i="1"/>
  <c r="I17" i="3"/>
  <c r="E289" i="4"/>
  <c r="D147" i="1"/>
  <c r="I23" i="3"/>
  <c r="D1214" i="1"/>
  <c r="G46" i="1"/>
  <c r="H46" i="1"/>
  <c r="I28" i="3"/>
  <c r="D1435" i="1"/>
  <c r="G1435" i="1" s="1"/>
  <c r="G587" i="1"/>
  <c r="H587" i="1"/>
  <c r="F68" i="5"/>
  <c r="H21" i="3"/>
  <c r="C1046" i="1"/>
  <c r="E175" i="5"/>
  <c r="D1152" i="1" s="1"/>
  <c r="F176" i="5"/>
  <c r="D175" i="5"/>
  <c r="G278" i="9" s="1"/>
  <c r="H22" i="3"/>
  <c r="C1153" i="1"/>
  <c r="H1435" i="1"/>
  <c r="H306" i="1"/>
  <c r="G306" i="1"/>
  <c r="H1215" i="1"/>
  <c r="G1215" i="1"/>
  <c r="H346" i="1"/>
  <c r="G346" i="1"/>
  <c r="H1065" i="1"/>
  <c r="G1065" i="1"/>
  <c r="G561" i="1"/>
  <c r="H561" i="1"/>
  <c r="E316" i="9"/>
  <c r="B317" i="9"/>
  <c r="G415" i="1"/>
  <c r="H415" i="1"/>
  <c r="D289" i="4"/>
  <c r="F151" i="4"/>
  <c r="H17" i="3"/>
  <c r="C147" i="1"/>
  <c r="H78" i="1"/>
  <c r="G78" i="1"/>
  <c r="G523" i="1"/>
  <c r="H523" i="1"/>
  <c r="E635" i="4"/>
  <c r="D629" i="1" s="1"/>
  <c r="D414" i="1"/>
  <c r="H1096" i="1"/>
  <c r="G1096" i="1"/>
  <c r="F237" i="5"/>
  <c r="H23" i="3"/>
  <c r="C1214" i="1"/>
  <c r="H1436" i="1"/>
  <c r="G1436" i="1"/>
  <c r="F350" i="4"/>
  <c r="D408" i="4"/>
  <c r="C345" i="1"/>
  <c r="H1167" i="1"/>
  <c r="G1167" i="1"/>
  <c r="I21" i="3"/>
  <c r="D1046" i="1"/>
  <c r="H220" i="1"/>
  <c r="G220" i="1"/>
  <c r="D635" i="4"/>
  <c r="F420" i="4"/>
  <c r="C414" i="1"/>
  <c r="H1047" i="1"/>
  <c r="G1047" i="1"/>
  <c r="H1154" i="1"/>
  <c r="G1154" i="1"/>
  <c r="G509" i="1"/>
  <c r="H509" i="1"/>
  <c r="H294" i="1"/>
  <c r="G294" i="1"/>
  <c r="G102" i="1"/>
  <c r="H102" i="1"/>
  <c r="B315" i="9"/>
  <c r="E314" i="9"/>
  <c r="I10" i="3" s="1"/>
  <c r="H192" i="1"/>
  <c r="G192" i="1"/>
  <c r="G358" i="1"/>
  <c r="H358" i="1"/>
  <c r="D412" i="4"/>
  <c r="H1423" i="1"/>
  <c r="G1423" i="1"/>
  <c r="D636" i="4"/>
  <c r="F528" i="4"/>
  <c r="C522" i="1"/>
  <c r="H2" i="1" l="1"/>
  <c r="E311" i="9"/>
  <c r="G1517" i="1"/>
  <c r="H11" i="3"/>
  <c r="I11" i="3" s="1"/>
  <c r="H278" i="9"/>
  <c r="E278" i="9" s="1"/>
  <c r="B278" i="9" s="1"/>
  <c r="D984" i="1"/>
  <c r="H8" i="3" s="1"/>
  <c r="G985" i="1"/>
  <c r="D639" i="4"/>
  <c r="F412" i="4"/>
  <c r="C407" i="1"/>
  <c r="G345" i="1"/>
  <c r="H345" i="1"/>
  <c r="F636" i="4"/>
  <c r="C630" i="1"/>
  <c r="F635" i="4"/>
  <c r="C629" i="1"/>
  <c r="F408" i="4"/>
  <c r="C403" i="1"/>
  <c r="G1214" i="1"/>
  <c r="H1214" i="1"/>
  <c r="D413" i="4"/>
  <c r="D291" i="4"/>
  <c r="F289" i="4"/>
  <c r="C285" i="1"/>
  <c r="D290" i="4"/>
  <c r="G1153" i="1"/>
  <c r="H1153" i="1"/>
  <c r="G284" i="9"/>
  <c r="E284" i="9" s="1"/>
  <c r="B284" i="9" s="1"/>
  <c r="H147" i="1"/>
  <c r="G147" i="1"/>
  <c r="H1046" i="1"/>
  <c r="G1046" i="1"/>
  <c r="E413" i="4"/>
  <c r="E291" i="4"/>
  <c r="D287" i="1" s="1"/>
  <c r="D285" i="1"/>
  <c r="E290" i="4"/>
  <c r="D286" i="1" s="1"/>
  <c r="H293" i="1"/>
  <c r="G293" i="1"/>
  <c r="K3" i="9"/>
  <c r="I9" i="3"/>
  <c r="G522" i="1"/>
  <c r="H522" i="1"/>
  <c r="H414" i="1"/>
  <c r="G414" i="1"/>
  <c r="F175" i="5"/>
  <c r="C1152" i="1"/>
  <c r="D633" i="1"/>
  <c r="F407" i="4"/>
  <c r="C402" i="1"/>
  <c r="N3" i="9" l="1"/>
  <c r="G984" i="1"/>
  <c r="H984" i="1"/>
  <c r="E277" i="9"/>
  <c r="I8" i="3" s="1"/>
  <c r="F290" i="4"/>
  <c r="C286" i="1"/>
  <c r="H1152" i="1"/>
  <c r="G1152" i="1"/>
  <c r="H402" i="1"/>
  <c r="G402" i="1"/>
  <c r="F291" i="4"/>
  <c r="C287" i="1"/>
  <c r="G403" i="1"/>
  <c r="H403" i="1"/>
  <c r="G630" i="1"/>
  <c r="H630" i="1"/>
  <c r="H407" i="1"/>
  <c r="G407" i="1"/>
  <c r="F413" i="4"/>
  <c r="D415" i="4"/>
  <c r="D640" i="4"/>
  <c r="C408" i="1"/>
  <c r="D414" i="4"/>
  <c r="H285" i="1"/>
  <c r="G285" i="1"/>
  <c r="G629" i="1"/>
  <c r="H629" i="1"/>
  <c r="M3" i="9"/>
  <c r="E640" i="4"/>
  <c r="E415" i="4"/>
  <c r="D410" i="1" s="1"/>
  <c r="D408" i="1"/>
  <c r="E414" i="4"/>
  <c r="D409" i="1" s="1"/>
  <c r="F639" i="4"/>
  <c r="D641" i="4"/>
  <c r="C633" i="1"/>
  <c r="G633" i="1" l="1"/>
  <c r="H633" i="1"/>
  <c r="G287" i="1"/>
  <c r="H287" i="1"/>
  <c r="F641" i="4"/>
  <c r="C635" i="1"/>
  <c r="F414" i="4"/>
  <c r="C409" i="1"/>
  <c r="D642" i="4"/>
  <c r="F640" i="4"/>
  <c r="C634" i="1"/>
  <c r="H286" i="1"/>
  <c r="G286" i="1"/>
  <c r="E642" i="4"/>
  <c r="D634" i="1"/>
  <c r="E641" i="4"/>
  <c r="G408" i="1"/>
  <c r="H408" i="1"/>
  <c r="F415" i="4"/>
  <c r="C410" i="1"/>
  <c r="H409" i="1" l="1"/>
  <c r="G409" i="1"/>
  <c r="E646" i="4"/>
  <c r="D636" i="1"/>
  <c r="G634" i="1"/>
  <c r="H634" i="1"/>
  <c r="G410" i="1"/>
  <c r="H410" i="1"/>
  <c r="E645" i="4"/>
  <c r="G276" i="9" s="1"/>
  <c r="E276" i="9" s="1"/>
  <c r="B276" i="9" s="1"/>
  <c r="D635" i="1"/>
  <c r="G635" i="1" s="1"/>
  <c r="D646" i="4"/>
  <c r="F642" i="4"/>
  <c r="C636" i="1"/>
  <c r="D645" i="4"/>
  <c r="H7" i="3" l="1"/>
  <c r="H635" i="1"/>
  <c r="F645" i="4"/>
  <c r="H18" i="3"/>
  <c r="C639" i="1"/>
  <c r="G636" i="1"/>
  <c r="H636" i="1"/>
  <c r="I18" i="3"/>
  <c r="D639" i="1"/>
  <c r="I19" i="3"/>
  <c r="D640" i="1"/>
  <c r="F646" i="4"/>
  <c r="H19" i="3"/>
  <c r="C640" i="1"/>
  <c r="G639" i="1" l="1"/>
  <c r="H639" i="1"/>
  <c r="G640" i="1"/>
  <c r="H640" i="1"/>
  <c r="J3" i="9"/>
  <c r="G274" i="9" l="1"/>
  <c r="M272" i="9"/>
  <c r="L272" i="9"/>
  <c r="H274" i="9"/>
  <c r="H18" i="9"/>
  <c r="G18" i="9"/>
  <c r="K9" i="9"/>
  <c r="L15" i="9"/>
  <c r="K6" i="9"/>
  <c r="J11" i="9"/>
  <c r="I17" i="9"/>
  <c r="J8" i="9"/>
  <c r="G15" i="9"/>
  <c r="K5" i="9"/>
  <c r="J10" i="9"/>
  <c r="M16" i="9"/>
  <c r="J7" i="9"/>
  <c r="I12" i="9"/>
  <c r="I9" i="9"/>
  <c r="H16" i="9"/>
  <c r="H15" i="9"/>
  <c r="J6" i="9"/>
  <c r="I11" i="9"/>
  <c r="H17" i="9"/>
  <c r="I8" i="9"/>
  <c r="M15" i="9"/>
  <c r="I5" i="9"/>
  <c r="K11" i="9"/>
  <c r="J17" i="9"/>
  <c r="J5" i="9"/>
  <c r="L16" i="9"/>
  <c r="K8" i="9"/>
  <c r="J13" i="9"/>
  <c r="G17" i="9"/>
  <c r="I13" i="9"/>
  <c r="I7" i="9"/>
  <c r="K13" i="9"/>
  <c r="K10" i="9"/>
  <c r="G16" i="9"/>
  <c r="K7" i="9"/>
  <c r="J12" i="9"/>
  <c r="I6" i="9"/>
  <c r="K12" i="9"/>
  <c r="J9" i="9"/>
  <c r="E18" i="9" l="1"/>
  <c r="B18" i="9" s="1"/>
  <c r="F272" i="9"/>
  <c r="B272" i="9" s="1"/>
  <c r="E6" i="9"/>
  <c r="B6" i="9" s="1"/>
  <c r="E13" i="9"/>
  <c r="B13" i="9" s="1"/>
  <c r="E5" i="9"/>
  <c r="B5" i="9" s="1"/>
  <c r="E10" i="9"/>
  <c r="B10" i="9" s="1"/>
  <c r="E11" i="9"/>
  <c r="B11" i="9" s="1"/>
  <c r="E16" i="9"/>
  <c r="F16" i="9"/>
  <c r="E9" i="9"/>
  <c r="B9" i="9" s="1"/>
  <c r="E7" i="9"/>
  <c r="B7" i="9" s="1"/>
  <c r="F15" i="9"/>
  <c r="E17" i="9"/>
  <c r="B17" i="9" s="1"/>
  <c r="E12" i="9"/>
  <c r="B12" i="9" s="1"/>
  <c r="E8" i="9"/>
  <c r="B8" i="9" s="1"/>
  <c r="E15" i="9"/>
  <c r="E274" i="9"/>
  <c r="F20" i="9" l="1"/>
  <c r="F14" i="9"/>
  <c r="B16" i="9"/>
  <c r="E4" i="9"/>
  <c r="B274" i="9"/>
  <c r="E20" i="9"/>
  <c r="I7" i="3" s="1"/>
  <c r="B15" i="9"/>
  <c r="E14"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<sst xmlns="http://schemas.openxmlformats.org/spreadsheetml/2006/main" count="4369" uniqueCount="3421">
  <si>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</si>
  <si>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</si>
  <si>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</si>
  <si>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</si>
  <si>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</si>
  <si>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</si>
  <si>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</si>
  <si>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</si>
  <si>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</si>
  <si>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</si>
  <si>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</si>
  <si>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</si>
  <si>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</si>
  <si>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</si>
  <si>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</si>
  <si>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</si>
  <si>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</si>
  <si>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</si>
  <si>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</si>
  <si>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</si>
  <si>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</si>
  <si>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</si>
  <si>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</si>
  <si>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</si>
  <si>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</si>
  <si>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</si>
  <si>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</si>
  <si>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</si>
  <si>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</si>
  <si>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</si>
  <si>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</si>
  <si>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SVEUČILIŠTE J.J. STROSSMAYERA U OSIJEKU - EKONOMSKI FAKULTET</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</si>
  <si>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</si>
  <si>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</si>
  <si>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</si>
  <si>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</si>
  <si>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</si>
  <si>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</si>
  <si>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</si>
  <si>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</si>
  <si>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</si>
  <si>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</si>
  <si>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</si>
  <si>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</si>
  <si>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</si>
  <si>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</si>
  <si>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</si>
  <si>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</si>
  <si>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</si>
  <si>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2284 - SVEUČILIŠTE J.J. STROSSMAYERA U OSIJEKU - EKONOMSKI FAKULTET</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</si>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</sst>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6" fillId="0" borderId="40" xfId="0" applyNumberFormat="1" applyFont="1" applyFill="1" applyBorder="1" applyAlignment="1" applyProtection="1">
      <alignment horizontal="right" vertical="top"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4656694.3899999997</v>
      </c>
      <c r="D2" s="6">
        <f>'PR-RAS'!E6</f>
        <v>4907406.91</v>
      </c>
      <c r="E2" s="6">
        <v>0</v>
      </c>
      <c r="F2" s="6">
        <v>0</v>
      </c>
      <c r="G2" s="7">
        <f t="shared" ref="G2:G264" si="0">(B2/1000)*(C2*1+D2*2)</f>
        <v>14471.508210000002</v>
      </c>
      <c r="H2" s="7">
        <f t="shared" ref="H2:H264" si="1">ABS(C2-ROUND(C2,0))+ABS(D2-ROUND(D2,0))</f>
        <v>0.47999999951571226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433875.44</v>
      </c>
      <c r="D46" s="1">
        <f>'PR-RAS'!E50</f>
        <v>440426.64</v>
      </c>
      <c r="E46" s="1">
        <v>0</v>
      </c>
      <c r="F46" s="1">
        <v>0</v>
      </c>
      <c r="G46" s="2">
        <f t="shared" si="0"/>
        <v>59162.792399999998</v>
      </c>
      <c r="H46" s="2">
        <f t="shared" si="1"/>
        <v>0.79999999998835847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88729.08</v>
      </c>
      <c r="D50" s="1">
        <f>'PR-RAS'!E54</f>
        <v>162785.82</v>
      </c>
      <c r="E50" s="1">
        <v>0</v>
      </c>
      <c r="F50" s="1">
        <v>0</v>
      </c>
      <c r="G50" s="2">
        <f t="shared" si="0"/>
        <v>20300.735280000001</v>
      </c>
      <c r="H50" s="2">
        <f t="shared" si="1"/>
        <v>0.25999999999476131</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88729.08</v>
      </c>
      <c r="D53" s="1">
        <f>'PR-RAS'!E57</f>
        <v>162785.82</v>
      </c>
      <c r="E53" s="1">
        <v>0</v>
      </c>
      <c r="F53" s="1">
        <v>0</v>
      </c>
      <c r="G53" s="2">
        <f t="shared" si="0"/>
        <v>21543.637440000002</v>
      </c>
      <c r="H53" s="2">
        <f t="shared" si="1"/>
        <v>0.25999999999476131</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15967.82</v>
      </c>
      <c r="E58" s="1">
        <v>0</v>
      </c>
      <c r="F58" s="1">
        <v>0</v>
      </c>
      <c r="G58" s="2">
        <f t="shared" si="0"/>
        <v>1820.3314800000001</v>
      </c>
      <c r="H58" s="2">
        <f t="shared" si="1"/>
        <v>0.18000000000029104</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15967.82</v>
      </c>
      <c r="E59" s="1">
        <v>0</v>
      </c>
      <c r="F59" s="1">
        <v>0</v>
      </c>
      <c r="G59" s="2">
        <f t="shared" si="0"/>
        <v>1852.26712</v>
      </c>
      <c r="H59" s="2">
        <f t="shared" si="1"/>
        <v>0.18000000000029104</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19642.98</v>
      </c>
      <c r="D64" s="1">
        <f>'PR-RAS'!E68</f>
        <v>9308.89</v>
      </c>
      <c r="E64" s="1">
        <v>0</v>
      </c>
      <c r="F64" s="1">
        <v>0</v>
      </c>
      <c r="G64" s="2">
        <f t="shared" si="0"/>
        <v>2410.4278799999997</v>
      </c>
      <c r="H64" s="2">
        <f t="shared" si="1"/>
        <v>0.13000000000101863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19642.98</v>
      </c>
      <c r="D65" s="1">
        <f>'PR-RAS'!E69</f>
        <v>9308.89</v>
      </c>
      <c r="E65" s="1">
        <v>0</v>
      </c>
      <c r="F65" s="1">
        <v>0</v>
      </c>
      <c r="G65" s="2">
        <f t="shared" si="0"/>
        <v>2448.6886399999999</v>
      </c>
      <c r="H65" s="2">
        <f t="shared" si="1"/>
        <v>0.13000000000101863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45321.94</v>
      </c>
      <c r="D70" s="1">
        <f>'PR-RAS'!E74</f>
        <v>63701.29</v>
      </c>
      <c r="E70" s="1">
        <v>0</v>
      </c>
      <c r="F70" s="1">
        <v>0</v>
      </c>
      <c r="G70" s="2">
        <f t="shared" si="0"/>
        <v>11917.991880000001</v>
      </c>
      <c r="H70" s="2">
        <f t="shared" si="1"/>
        <v>0.34999999999854481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45321.94</v>
      </c>
      <c r="D71" s="1">
        <f>'PR-RAS'!E75</f>
        <v>63701.29</v>
      </c>
      <c r="E71" s="1">
        <v>0</v>
      </c>
      <c r="F71" s="1">
        <v>0</v>
      </c>
      <c r="G71" s="2">
        <f t="shared" si="0"/>
        <v>12090.716400000003</v>
      </c>
      <c r="H71" s="2">
        <f t="shared" si="1"/>
        <v>0.34999999999854481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280181.44</v>
      </c>
      <c r="D73" s="1">
        <f>'PR-RAS'!E77</f>
        <v>188662.82</v>
      </c>
      <c r="E73" s="1">
        <v>0</v>
      </c>
      <c r="F73" s="1">
        <v>0</v>
      </c>
      <c r="G73" s="2">
        <f t="shared" si="0"/>
        <v>47340.509760000001</v>
      </c>
      <c r="H73" s="2">
        <f t="shared" si="1"/>
        <v>0.61999999999534339</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79460.009999999995</v>
      </c>
      <c r="D74" s="1">
        <f>'PR-RAS'!E78</f>
        <v>39329.54</v>
      </c>
      <c r="E74" s="1">
        <v>0</v>
      </c>
      <c r="F74" s="1">
        <v>0</v>
      </c>
      <c r="G74" s="2">
        <f t="shared" si="0"/>
        <v>11542.693569999999</v>
      </c>
      <c r="H74" s="2">
        <f t="shared" si="1"/>
        <v>0.4699999999938882</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2221.77</v>
      </c>
      <c r="E75" s="1">
        <v>0</v>
      </c>
      <c r="F75" s="1">
        <v>0</v>
      </c>
      <c r="G75" s="2">
        <f t="shared" si="0"/>
        <v>328.82195999999999</v>
      </c>
      <c r="H75" s="2">
        <f t="shared" si="1"/>
        <v>0.23000000000001819</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180400.09</v>
      </c>
      <c r="D76" s="1">
        <f>'PR-RAS'!E80</f>
        <v>147111.51</v>
      </c>
      <c r="E76" s="1">
        <v>0</v>
      </c>
      <c r="F76" s="1">
        <v>0</v>
      </c>
      <c r="G76" s="2">
        <f t="shared" si="0"/>
        <v>35596.733249999997</v>
      </c>
      <c r="H76" s="2">
        <f t="shared" si="1"/>
        <v>0.57999999998719431</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20321.34</v>
      </c>
      <c r="D77" s="1">
        <f>'PR-RAS'!E81</f>
        <v>0</v>
      </c>
      <c r="E77" s="1">
        <v>0</v>
      </c>
      <c r="F77" s="1">
        <v>0</v>
      </c>
      <c r="G77" s="2">
        <f t="shared" si="0"/>
        <v>1544.42184</v>
      </c>
      <c r="H77" s="2">
        <f t="shared" si="1"/>
        <v>0.34000000000014552</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22096.32</v>
      </c>
      <c r="D78" s="1">
        <f>'PR-RAS'!E82</f>
        <v>346.48</v>
      </c>
      <c r="E78" s="1">
        <v>0</v>
      </c>
      <c r="F78" s="1">
        <v>0</v>
      </c>
      <c r="G78" s="2">
        <f t="shared" si="0"/>
        <v>1754.7745599999998</v>
      </c>
      <c r="H78" s="2">
        <f t="shared" si="1"/>
        <v>0.79999999999972715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2817.73</v>
      </c>
      <c r="D79" s="1">
        <f>'PR-RAS'!E83</f>
        <v>346.48</v>
      </c>
      <c r="E79" s="1">
        <v>0</v>
      </c>
      <c r="F79" s="1">
        <v>0</v>
      </c>
      <c r="G79" s="2">
        <f t="shared" si="0"/>
        <v>273.83382</v>
      </c>
      <c r="H79" s="2">
        <f t="shared" si="1"/>
        <v>0.75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2689.28</v>
      </c>
      <c r="D81" s="1">
        <f>'PR-RAS'!E85</f>
        <v>272</v>
      </c>
      <c r="E81" s="1">
        <v>0</v>
      </c>
      <c r="F81" s="1">
        <v>0</v>
      </c>
      <c r="G81" s="2">
        <f t="shared" si="0"/>
        <v>258.66240000000005</v>
      </c>
      <c r="H81" s="2">
        <f t="shared" si="1"/>
        <v>0.28000000000020009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128.44999999999999</v>
      </c>
      <c r="D83" s="1">
        <f>'PR-RAS'!E87</f>
        <v>74.48</v>
      </c>
      <c r="E83" s="1">
        <v>0</v>
      </c>
      <c r="F83" s="1">
        <v>0</v>
      </c>
      <c r="G83" s="2">
        <f t="shared" si="0"/>
        <v>22.747619999999998</v>
      </c>
      <c r="H83" s="2">
        <f t="shared" si="1"/>
        <v>0.92999999999999261</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19278.59</v>
      </c>
      <c r="D87" s="1">
        <f>'PR-RAS'!E91</f>
        <v>0</v>
      </c>
      <c r="E87" s="1">
        <v>0</v>
      </c>
      <c r="F87" s="1">
        <v>0</v>
      </c>
      <c r="G87" s="2">
        <f t="shared" si="0"/>
        <v>1657.9587399999998</v>
      </c>
      <c r="H87" s="2">
        <f t="shared" si="1"/>
        <v>0.40999999999985448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19278.59</v>
      </c>
      <c r="D92" s="1">
        <f>'PR-RAS'!E96</f>
        <v>0</v>
      </c>
      <c r="E92" s="1">
        <v>0</v>
      </c>
      <c r="F92" s="1">
        <v>0</v>
      </c>
      <c r="G92" s="2">
        <f t="shared" si="0"/>
        <v>1754.35169</v>
      </c>
      <c r="H92" s="2">
        <f t="shared" si="1"/>
        <v>0.40999999999985448</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785611.79</v>
      </c>
      <c r="D102" s="1">
        <f>'PR-RAS'!E106</f>
        <v>802858.28</v>
      </c>
      <c r="E102" s="1">
        <v>0</v>
      </c>
      <c r="F102" s="1">
        <v>0</v>
      </c>
      <c r="G102" s="2">
        <f t="shared" si="0"/>
        <v>241524.16335000002</v>
      </c>
      <c r="H102" s="2">
        <f t="shared" si="1"/>
        <v>0.48999999999068677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785611.79</v>
      </c>
      <c r="D108" s="1">
        <f>'PR-RAS'!E112</f>
        <v>802858.28</v>
      </c>
      <c r="E108" s="1">
        <v>0</v>
      </c>
      <c r="F108" s="1">
        <v>0</v>
      </c>
      <c r="G108" s="2">
        <f t="shared" si="0"/>
        <v>255872.13344999999</v>
      </c>
      <c r="H108" s="2">
        <f t="shared" si="1"/>
        <v>0.48999999999068677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785611.79</v>
      </c>
      <c r="D113" s="1">
        <f>'PR-RAS'!E117</f>
        <v>802858.28</v>
      </c>
      <c r="E113" s="1">
        <v>0</v>
      </c>
      <c r="F113" s="1">
        <v>0</v>
      </c>
      <c r="G113" s="2">
        <f t="shared" si="0"/>
        <v>267828.77520000003</v>
      </c>
      <c r="H113" s="2">
        <f t="shared" si="1"/>
        <v>0.48999999999068677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113539.25</v>
      </c>
      <c r="D120" s="1">
        <f>'PR-RAS'!E124</f>
        <v>106152.73000000001</v>
      </c>
      <c r="E120" s="1">
        <v>0</v>
      </c>
      <c r="F120" s="1">
        <v>0</v>
      </c>
      <c r="G120" s="2">
        <f t="shared" si="0"/>
        <v>38775.520490000003</v>
      </c>
      <c r="H120" s="2">
        <f t="shared" si="1"/>
        <v>0.51999999998952262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87037.14</v>
      </c>
      <c r="D121" s="1">
        <f>'PR-RAS'!E125</f>
        <v>99009.73000000001</v>
      </c>
      <c r="E121" s="1">
        <v>0</v>
      </c>
      <c r="F121" s="1">
        <v>0</v>
      </c>
      <c r="G121" s="2">
        <f t="shared" si="0"/>
        <v>34206.792000000001</v>
      </c>
      <c r="H121" s="2">
        <f t="shared" si="1"/>
        <v>0.40999999998894054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2006.52</v>
      </c>
      <c r="D122" s="1">
        <f>'PR-RAS'!E126</f>
        <v>2269.71</v>
      </c>
      <c r="E122" s="1">
        <v>0</v>
      </c>
      <c r="F122" s="1">
        <v>0</v>
      </c>
      <c r="G122" s="2">
        <f t="shared" si="0"/>
        <v>792.05874000000006</v>
      </c>
      <c r="H122" s="2">
        <f t="shared" si="1"/>
        <v>0.76999999999998181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85030.62</v>
      </c>
      <c r="D123" s="1">
        <f>'PR-RAS'!E127</f>
        <v>96740.02</v>
      </c>
      <c r="E123" s="1">
        <v>0</v>
      </c>
      <c r="F123" s="1">
        <v>0</v>
      </c>
      <c r="G123" s="2">
        <f t="shared" si="0"/>
        <v>33978.300520000004</v>
      </c>
      <c r="H123" s="2">
        <f t="shared" si="1"/>
        <v>0.40000000000873115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26502.11</v>
      </c>
      <c r="D124" s="1">
        <f>'PR-RAS'!E128</f>
        <v>7143</v>
      </c>
      <c r="E124" s="1">
        <v>0</v>
      </c>
      <c r="F124" s="1">
        <v>0</v>
      </c>
      <c r="G124" s="2">
        <f t="shared" si="0"/>
        <v>5016.9375300000002</v>
      </c>
      <c r="H124" s="2">
        <f t="shared" si="1"/>
        <v>0.11000000000058208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26502.11</v>
      </c>
      <c r="D125" s="1">
        <f>'PR-RAS'!E129</f>
        <v>7143</v>
      </c>
      <c r="E125" s="1">
        <v>0</v>
      </c>
      <c r="F125" s="1">
        <v>0</v>
      </c>
      <c r="G125" s="2">
        <f t="shared" si="0"/>
        <v>5057.7256399999997</v>
      </c>
      <c r="H125" s="2">
        <f t="shared" si="1"/>
        <v>0.11000000000058208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3297993.66</v>
      </c>
      <c r="D129" s="1">
        <f>'PR-RAS'!E133</f>
        <v>3552967.46</v>
      </c>
      <c r="E129" s="1">
        <v>0</v>
      </c>
      <c r="F129" s="1">
        <v>0</v>
      </c>
      <c r="G129" s="2">
        <f t="shared" si="0"/>
        <v>1331702.85824</v>
      </c>
      <c r="H129" s="2">
        <f t="shared" si="1"/>
        <v>0.79999999981373549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3297993.66</v>
      </c>
      <c r="D130" s="1">
        <f>'PR-RAS'!E134</f>
        <v>3552967.46</v>
      </c>
      <c r="E130" s="1">
        <v>0</v>
      </c>
      <c r="F130" s="1">
        <v>0</v>
      </c>
      <c r="G130" s="2">
        <f t="shared" si="0"/>
        <v>1342106.78682</v>
      </c>
      <c r="H130" s="2">
        <f t="shared" si="1"/>
        <v>0.79999999981373549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3215413.93</v>
      </c>
      <c r="D131" s="1">
        <f>'PR-RAS'!E135</f>
        <v>3488799.46</v>
      </c>
      <c r="E131" s="1">
        <v>0</v>
      </c>
      <c r="F131" s="1">
        <v>0</v>
      </c>
      <c r="G131" s="2">
        <f t="shared" si="0"/>
        <v>1325091.6705</v>
      </c>
      <c r="H131" s="2">
        <f t="shared" si="1"/>
        <v>0.52999999979510903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82579.73</v>
      </c>
      <c r="D132" s="1">
        <f>'PR-RAS'!E136</f>
        <v>64168</v>
      </c>
      <c r="E132" s="1">
        <v>0</v>
      </c>
      <c r="F132" s="1">
        <v>0</v>
      </c>
      <c r="G132" s="2">
        <f t="shared" si="0"/>
        <v>27629.960629999998</v>
      </c>
      <c r="H132" s="2">
        <f t="shared" si="1"/>
        <v>0.27000000000407454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3577.93</v>
      </c>
      <c r="D135" s="1">
        <f>'PR-RAS'!E139</f>
        <v>4655.32</v>
      </c>
      <c r="E135" s="1">
        <v>0</v>
      </c>
      <c r="F135" s="1">
        <v>0</v>
      </c>
      <c r="G135" s="2">
        <f t="shared" si="0"/>
        <v>1727.0683800000002</v>
      </c>
      <c r="H135" s="2">
        <f t="shared" si="1"/>
        <v>0.38999999999987267</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3577.93</v>
      </c>
      <c r="D146" s="1">
        <f>'PR-RAS'!E150</f>
        <v>4655.32</v>
      </c>
      <c r="E146" s="1">
        <v>0</v>
      </c>
      <c r="F146" s="1">
        <v>0</v>
      </c>
      <c r="G146" s="2">
        <f t="shared" si="0"/>
        <v>1868.8426499999998</v>
      </c>
      <c r="H146" s="2">
        <f t="shared" si="1"/>
        <v>0.38999999999987267</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4920165.96</v>
      </c>
      <c r="D147" s="1">
        <f>'PR-RAS'!E151</f>
        <v>5056639.09</v>
      </c>
      <c r="E147" s="1">
        <v>0</v>
      </c>
      <c r="F147" s="1">
        <v>0</v>
      </c>
      <c r="G147" s="2">
        <f t="shared" si="0"/>
        <v>2194882.8444400001</v>
      </c>
      <c r="H147" s="2">
        <f t="shared" si="1"/>
        <v>0.12999999988824129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3552210.6900000004</v>
      </c>
      <c r="D148" s="1">
        <f>'PR-RAS'!E152</f>
        <v>3748989.54</v>
      </c>
      <c r="E148" s="1">
        <v>0</v>
      </c>
      <c r="F148" s="1">
        <v>0</v>
      </c>
      <c r="G148" s="2">
        <f t="shared" si="0"/>
        <v>1624377.8961899998</v>
      </c>
      <c r="H148" s="2">
        <f t="shared" si="1"/>
        <v>0.76999999955296516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2530810.0300000003</v>
      </c>
      <c r="D149" s="1">
        <f>'PR-RAS'!E153</f>
        <v>2766741.08</v>
      </c>
      <c r="E149" s="1">
        <v>0</v>
      </c>
      <c r="F149" s="1">
        <v>0</v>
      </c>
      <c r="G149" s="2">
        <f t="shared" si="0"/>
        <v>1193515.2441199999</v>
      </c>
      <c r="H149" s="2">
        <f t="shared" si="1"/>
        <v>0.11000000033527613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2442883.08</v>
      </c>
      <c r="D150" s="1">
        <f>'PR-RAS'!E154</f>
        <v>2690572.42</v>
      </c>
      <c r="E150" s="1">
        <v>0</v>
      </c>
      <c r="F150" s="1">
        <v>0</v>
      </c>
      <c r="G150" s="2">
        <f t="shared" si="0"/>
        <v>1165780.1600799998</v>
      </c>
      <c r="H150" s="2">
        <f t="shared" si="1"/>
        <v>0.5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87926.95</v>
      </c>
      <c r="D152" s="1">
        <f>'PR-RAS'!E156</f>
        <v>76168.66</v>
      </c>
      <c r="E152" s="1">
        <v>0</v>
      </c>
      <c r="F152" s="1">
        <v>0</v>
      </c>
      <c r="G152" s="2">
        <f t="shared" si="0"/>
        <v>36279.904770000001</v>
      </c>
      <c r="H152" s="2">
        <f t="shared" si="1"/>
        <v>0.38999999999941792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603510.68000000005</v>
      </c>
      <c r="D154" s="1">
        <f>'PR-RAS'!E158</f>
        <v>528030.23</v>
      </c>
      <c r="E154" s="1">
        <v>0</v>
      </c>
      <c r="F154" s="1">
        <v>0</v>
      </c>
      <c r="G154" s="2">
        <f t="shared" si="0"/>
        <v>253914.38442000002</v>
      </c>
      <c r="H154" s="2">
        <f t="shared" si="1"/>
        <v>0.54999999993015081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417889.98</v>
      </c>
      <c r="D155" s="1">
        <f>'PR-RAS'!E159</f>
        <v>454218.23</v>
      </c>
      <c r="E155" s="1">
        <v>0</v>
      </c>
      <c r="F155" s="1">
        <v>0</v>
      </c>
      <c r="G155" s="2">
        <f t="shared" si="0"/>
        <v>204254.27176</v>
      </c>
      <c r="H155" s="2">
        <f t="shared" si="1"/>
        <v>0.25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417889.98</v>
      </c>
      <c r="D157" s="1">
        <f>'PR-RAS'!E161</f>
        <v>454218.23</v>
      </c>
      <c r="E157" s="1">
        <v>0</v>
      </c>
      <c r="F157" s="1">
        <v>0</v>
      </c>
      <c r="G157" s="2">
        <f t="shared" si="0"/>
        <v>206906.92463999998</v>
      </c>
      <c r="H157" s="2">
        <f t="shared" si="1"/>
        <v>0.25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1270559.9400000002</v>
      </c>
      <c r="D159" s="1">
        <f>'PR-RAS'!E163</f>
        <v>1231282.7800000003</v>
      </c>
      <c r="E159" s="1">
        <v>0</v>
      </c>
      <c r="F159" s="1">
        <v>0</v>
      </c>
      <c r="G159" s="2">
        <f t="shared" si="0"/>
        <v>589833.82900000014</v>
      </c>
      <c r="H159" s="2">
        <f t="shared" si="1"/>
        <v>0.27999999956227839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180666.63</v>
      </c>
      <c r="D160" s="1">
        <f>'PR-RAS'!E164</f>
        <v>208699.52000000002</v>
      </c>
      <c r="E160" s="1">
        <v>0</v>
      </c>
      <c r="F160" s="1">
        <v>0</v>
      </c>
      <c r="G160" s="2">
        <f t="shared" si="0"/>
        <v>95092.441530000011</v>
      </c>
      <c r="H160" s="2">
        <f t="shared" si="1"/>
        <v>0.84999999997671694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120249.3</v>
      </c>
      <c r="D161" s="1">
        <f>'PR-RAS'!E165</f>
        <v>109057.39</v>
      </c>
      <c r="E161" s="1">
        <v>0</v>
      </c>
      <c r="F161" s="1">
        <v>0</v>
      </c>
      <c r="G161" s="2">
        <f t="shared" si="0"/>
        <v>54138.252800000002</v>
      </c>
      <c r="H161" s="2">
        <f t="shared" si="1"/>
        <v>0.69000000000232831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28674.67</v>
      </c>
      <c r="D162" s="1">
        <f>'PR-RAS'!E166</f>
        <v>30667.56</v>
      </c>
      <c r="E162" s="1">
        <v>0</v>
      </c>
      <c r="F162" s="1">
        <v>0</v>
      </c>
      <c r="G162" s="2">
        <f t="shared" si="0"/>
        <v>14491.576190000002</v>
      </c>
      <c r="H162" s="2">
        <f t="shared" si="1"/>
        <v>0.77000000000043656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29904.54</v>
      </c>
      <c r="D163" s="1">
        <f>'PR-RAS'!E167</f>
        <v>68045.52</v>
      </c>
      <c r="E163" s="1">
        <v>0</v>
      </c>
      <c r="F163" s="1">
        <v>0</v>
      </c>
      <c r="G163" s="2">
        <f t="shared" si="0"/>
        <v>26891.283960000004</v>
      </c>
      <c r="H163" s="2">
        <f t="shared" si="1"/>
        <v>0.93999999999505235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1838.12</v>
      </c>
      <c r="D164" s="1">
        <f>'PR-RAS'!E168</f>
        <v>929.05</v>
      </c>
      <c r="E164" s="1">
        <v>0</v>
      </c>
      <c r="F164" s="1">
        <v>0</v>
      </c>
      <c r="G164" s="2">
        <f t="shared" si="0"/>
        <v>602.48385999999994</v>
      </c>
      <c r="H164" s="2">
        <f t="shared" si="1"/>
        <v>0.16999999999984539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185302.98999999996</v>
      </c>
      <c r="D165" s="1">
        <f>'PR-RAS'!E169</f>
        <v>166976.92999999996</v>
      </c>
      <c r="E165" s="1">
        <v>0</v>
      </c>
      <c r="F165" s="1">
        <v>0</v>
      </c>
      <c r="G165" s="2">
        <f t="shared" si="0"/>
        <v>85158.123399999982</v>
      </c>
      <c r="H165" s="2">
        <f t="shared" si="1"/>
        <v>8.0000000074505806E-2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52633.279999999999</v>
      </c>
      <c r="D166" s="1">
        <f>'PR-RAS'!E170</f>
        <v>51938.61</v>
      </c>
      <c r="E166" s="1">
        <v>0</v>
      </c>
      <c r="F166" s="1">
        <v>0</v>
      </c>
      <c r="G166" s="2">
        <f t="shared" si="0"/>
        <v>25824.232500000002</v>
      </c>
      <c r="H166" s="2">
        <f t="shared" si="1"/>
        <v>0.66999999999825377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105650.26</v>
      </c>
      <c r="D168" s="1">
        <f>'PR-RAS'!E172</f>
        <v>80961.37</v>
      </c>
      <c r="E168" s="1">
        <v>0</v>
      </c>
      <c r="F168" s="1">
        <v>0</v>
      </c>
      <c r="G168" s="2">
        <f t="shared" si="0"/>
        <v>44684.691000000006</v>
      </c>
      <c r="H168" s="2">
        <f t="shared" si="1"/>
        <v>0.6299999999901047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17465.84</v>
      </c>
      <c r="D169" s="1">
        <f>'PR-RAS'!E173</f>
        <v>27393</v>
      </c>
      <c r="E169" s="1">
        <v>0</v>
      </c>
      <c r="F169" s="1">
        <v>0</v>
      </c>
      <c r="G169" s="2">
        <f t="shared" si="0"/>
        <v>12138.30912</v>
      </c>
      <c r="H169" s="2">
        <f t="shared" si="1"/>
        <v>0.15999999999985448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1590.24</v>
      </c>
      <c r="D170" s="1">
        <f>'PR-RAS'!E174</f>
        <v>5421.05</v>
      </c>
      <c r="E170" s="1">
        <v>0</v>
      </c>
      <c r="F170" s="1">
        <v>0</v>
      </c>
      <c r="G170" s="2">
        <f t="shared" si="0"/>
        <v>2101.0654600000003</v>
      </c>
      <c r="H170" s="2">
        <f t="shared" si="1"/>
        <v>0.29000000000019099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7963.37</v>
      </c>
      <c r="D172" s="1">
        <f>'PR-RAS'!E176</f>
        <v>1262.9000000000001</v>
      </c>
      <c r="E172" s="1">
        <v>0</v>
      </c>
      <c r="F172" s="1">
        <v>0</v>
      </c>
      <c r="G172" s="2">
        <f t="shared" si="0"/>
        <v>1793.6480700000002</v>
      </c>
      <c r="H172" s="2">
        <f t="shared" si="1"/>
        <v>0.46999999999979991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695052.9800000001</v>
      </c>
      <c r="D173" s="1">
        <f>'PR-RAS'!E177</f>
        <v>699320.17</v>
      </c>
      <c r="E173" s="1">
        <v>0</v>
      </c>
      <c r="F173" s="1">
        <v>0</v>
      </c>
      <c r="G173" s="2">
        <f t="shared" si="0"/>
        <v>360115.25104</v>
      </c>
      <c r="H173" s="2">
        <f t="shared" si="1"/>
        <v>0.18999999994412065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22465.64</v>
      </c>
      <c r="D174" s="1">
        <f>'PR-RAS'!E178</f>
        <v>20946.830000000002</v>
      </c>
      <c r="E174" s="1">
        <v>0</v>
      </c>
      <c r="F174" s="1">
        <v>0</v>
      </c>
      <c r="G174" s="2">
        <f t="shared" si="0"/>
        <v>11134.1589</v>
      </c>
      <c r="H174" s="2">
        <f t="shared" si="1"/>
        <v>0.52999999999883585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41451.160000000003</v>
      </c>
      <c r="D175" s="1">
        <f>'PR-RAS'!E179</f>
        <v>41930.53</v>
      </c>
      <c r="E175" s="1">
        <v>0</v>
      </c>
      <c r="F175" s="1">
        <v>0</v>
      </c>
      <c r="G175" s="2">
        <f t="shared" si="0"/>
        <v>21804.326279999997</v>
      </c>
      <c r="H175" s="2">
        <f t="shared" si="1"/>
        <v>0.63000000000465661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44172.02</v>
      </c>
      <c r="D176" s="1">
        <f>'PR-RAS'!E180</f>
        <v>63644.54</v>
      </c>
      <c r="E176" s="1">
        <v>0</v>
      </c>
      <c r="F176" s="1">
        <v>0</v>
      </c>
      <c r="G176" s="2">
        <f t="shared" si="0"/>
        <v>30005.692499999997</v>
      </c>
      <c r="H176" s="2">
        <f t="shared" si="1"/>
        <v>0.47999999999592546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18870.48</v>
      </c>
      <c r="D177" s="1">
        <f>'PR-RAS'!E181</f>
        <v>20860.55</v>
      </c>
      <c r="E177" s="1">
        <v>0</v>
      </c>
      <c r="F177" s="1">
        <v>0</v>
      </c>
      <c r="G177" s="2">
        <f t="shared" si="0"/>
        <v>10664.11808</v>
      </c>
      <c r="H177" s="2">
        <f t="shared" si="1"/>
        <v>0.93000000000029104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61036.78</v>
      </c>
      <c r="D178" s="1">
        <f>'PR-RAS'!E182</f>
        <v>64876.74</v>
      </c>
      <c r="E178" s="1">
        <v>0</v>
      </c>
      <c r="F178" s="1">
        <v>0</v>
      </c>
      <c r="G178" s="2">
        <f t="shared" si="0"/>
        <v>33769.876020000003</v>
      </c>
      <c r="H178" s="2">
        <f t="shared" si="1"/>
        <v>0.48000000000320142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8017.9</v>
      </c>
      <c r="D179" s="1">
        <f>'PR-RAS'!E183</f>
        <v>6973.87</v>
      </c>
      <c r="E179" s="1">
        <v>0</v>
      </c>
      <c r="F179" s="1">
        <v>0</v>
      </c>
      <c r="G179" s="2">
        <f t="shared" si="0"/>
        <v>3909.8839199999998</v>
      </c>
      <c r="H179" s="2">
        <f t="shared" si="1"/>
        <v>0.23000000000047294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400081.96</v>
      </c>
      <c r="D180" s="1">
        <f>'PR-RAS'!E184</f>
        <v>389812.08</v>
      </c>
      <c r="E180" s="1">
        <v>0</v>
      </c>
      <c r="F180" s="1">
        <v>0</v>
      </c>
      <c r="G180" s="2">
        <f t="shared" si="0"/>
        <v>211167.39548000001</v>
      </c>
      <c r="H180" s="2">
        <f t="shared" si="1"/>
        <v>0.11999999999534339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21962.54</v>
      </c>
      <c r="D181" s="1">
        <f>'PR-RAS'!E185</f>
        <v>22366.89</v>
      </c>
      <c r="E181" s="1">
        <v>0</v>
      </c>
      <c r="F181" s="1">
        <v>0</v>
      </c>
      <c r="G181" s="2">
        <f t="shared" si="0"/>
        <v>12005.337600000001</v>
      </c>
      <c r="H181" s="2">
        <f t="shared" si="1"/>
        <v>0.56999999999970896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76994.5</v>
      </c>
      <c r="D182" s="1">
        <f>'PR-RAS'!E186</f>
        <v>67908.14</v>
      </c>
      <c r="E182" s="1">
        <v>0</v>
      </c>
      <c r="F182" s="1">
        <v>0</v>
      </c>
      <c r="G182" s="2">
        <f t="shared" si="0"/>
        <v>38518.751179999999</v>
      </c>
      <c r="H182" s="2">
        <f t="shared" si="1"/>
        <v>0.63999999999941792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24623.78</v>
      </c>
      <c r="D183" s="1">
        <f>'PR-RAS'!E187</f>
        <v>16936.05</v>
      </c>
      <c r="E183" s="1">
        <v>0</v>
      </c>
      <c r="F183" s="1">
        <v>0</v>
      </c>
      <c r="G183" s="2">
        <f t="shared" si="0"/>
        <v>10646.25016</v>
      </c>
      <c r="H183" s="2">
        <f t="shared" si="1"/>
        <v>0.27000000000043656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184913.56</v>
      </c>
      <c r="D184" s="1">
        <f>'PR-RAS'!E188</f>
        <v>139350.10999999999</v>
      </c>
      <c r="E184" s="1">
        <v>0</v>
      </c>
      <c r="F184" s="1">
        <v>0</v>
      </c>
      <c r="G184" s="2">
        <f t="shared" si="0"/>
        <v>84841.321739999999</v>
      </c>
      <c r="H184" s="2">
        <f t="shared" si="1"/>
        <v>0.54999999998835847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17657.5</v>
      </c>
      <c r="D186" s="1">
        <f>'PR-RAS'!E190</f>
        <v>11488.51</v>
      </c>
      <c r="E186" s="1">
        <v>0</v>
      </c>
      <c r="F186" s="1">
        <v>0</v>
      </c>
      <c r="G186" s="2">
        <f t="shared" si="0"/>
        <v>7517.3862000000008</v>
      </c>
      <c r="H186" s="2">
        <f t="shared" si="1"/>
        <v>0.98999999999978172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49171.17</v>
      </c>
      <c r="D187" s="1">
        <f>'PR-RAS'!E191</f>
        <v>54395.5</v>
      </c>
      <c r="E187" s="1">
        <v>0</v>
      </c>
      <c r="F187" s="1">
        <v>0</v>
      </c>
      <c r="G187" s="2">
        <f t="shared" si="0"/>
        <v>29380.963619999995</v>
      </c>
      <c r="H187" s="2">
        <f t="shared" si="1"/>
        <v>0.66999999999825377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14853.3</v>
      </c>
      <c r="D188" s="1">
        <f>'PR-RAS'!E192</f>
        <v>15354.99</v>
      </c>
      <c r="E188" s="1">
        <v>0</v>
      </c>
      <c r="F188" s="1">
        <v>0</v>
      </c>
      <c r="G188" s="2">
        <f t="shared" si="0"/>
        <v>8520.3333600000005</v>
      </c>
      <c r="H188" s="2">
        <f t="shared" si="1"/>
        <v>0.30999999999949068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2708.78</v>
      </c>
      <c r="D189" s="1">
        <f>'PR-RAS'!E193</f>
        <v>2785.46</v>
      </c>
      <c r="E189" s="1">
        <v>0</v>
      </c>
      <c r="F189" s="1">
        <v>0</v>
      </c>
      <c r="G189" s="2">
        <f t="shared" si="0"/>
        <v>1556.5836000000002</v>
      </c>
      <c r="H189" s="2">
        <f t="shared" si="1"/>
        <v>0.67999999999983629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2082.5100000000002</v>
      </c>
      <c r="D190" s="1">
        <f>'PR-RAS'!E194</f>
        <v>1954.56</v>
      </c>
      <c r="E190" s="1">
        <v>0</v>
      </c>
      <c r="F190" s="1">
        <v>0</v>
      </c>
      <c r="G190" s="2">
        <f t="shared" si="0"/>
        <v>1132.4180699999999</v>
      </c>
      <c r="H190" s="2">
        <f t="shared" si="1"/>
        <v>0.92999999999983629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98440.3</v>
      </c>
      <c r="D191" s="1">
        <f>'PR-RAS'!E195</f>
        <v>53371.09</v>
      </c>
      <c r="E191" s="1">
        <v>0</v>
      </c>
      <c r="F191" s="1">
        <v>0</v>
      </c>
      <c r="G191" s="2">
        <f t="shared" si="0"/>
        <v>38984.671199999997</v>
      </c>
      <c r="H191" s="2">
        <f t="shared" si="1"/>
        <v>0.38999999999941792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17090.97</v>
      </c>
      <c r="D192" s="1">
        <f>'PR-RAS'!E196</f>
        <v>13293.32</v>
      </c>
      <c r="E192" s="1">
        <v>0</v>
      </c>
      <c r="F192" s="1">
        <v>0</v>
      </c>
      <c r="G192" s="2">
        <f t="shared" si="0"/>
        <v>8342.4235100000005</v>
      </c>
      <c r="H192" s="2">
        <f t="shared" si="1"/>
        <v>0.34999999999854481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17090.97</v>
      </c>
      <c r="D206" s="1">
        <f>'PR-RAS'!E210</f>
        <v>13293.32</v>
      </c>
      <c r="E206" s="1">
        <v>0</v>
      </c>
      <c r="F206" s="1">
        <v>0</v>
      </c>
      <c r="G206" s="2">
        <f t="shared" si="0"/>
        <v>8953.9100500000004</v>
      </c>
      <c r="H206" s="2">
        <f t="shared" si="1"/>
        <v>0.34999999999854481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12929.86</v>
      </c>
      <c r="D207" s="1">
        <f>'PR-RAS'!E211</f>
        <v>10563.48</v>
      </c>
      <c r="E207" s="1">
        <v>0</v>
      </c>
      <c r="F207" s="1">
        <v>0</v>
      </c>
      <c r="G207" s="2">
        <f t="shared" si="0"/>
        <v>7015.7049199999992</v>
      </c>
      <c r="H207" s="2">
        <f t="shared" si="1"/>
        <v>0.61999999999898137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1294.44</v>
      </c>
      <c r="D208" s="1">
        <f>'PR-RAS'!E212</f>
        <v>415.62</v>
      </c>
      <c r="E208" s="1">
        <v>0</v>
      </c>
      <c r="F208" s="1">
        <v>0</v>
      </c>
      <c r="G208" s="2">
        <f t="shared" si="0"/>
        <v>440.01576000000006</v>
      </c>
      <c r="H208" s="2">
        <f t="shared" si="1"/>
        <v>0.82000000000005002</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2866.67</v>
      </c>
      <c r="D209" s="1">
        <f>'PR-RAS'!E213</f>
        <v>2314.2199999999998</v>
      </c>
      <c r="E209" s="1">
        <v>0</v>
      </c>
      <c r="F209" s="1">
        <v>0</v>
      </c>
      <c r="G209" s="2">
        <f t="shared" si="0"/>
        <v>1558.9828799999998</v>
      </c>
      <c r="H209" s="2">
        <f t="shared" si="1"/>
        <v>0.54999999999972715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48257.760000000002</v>
      </c>
      <c r="D220" s="1">
        <f>'PR-RAS'!E224</f>
        <v>48019.97</v>
      </c>
      <c r="E220" s="1">
        <v>0</v>
      </c>
      <c r="F220" s="1">
        <v>0</v>
      </c>
      <c r="G220" s="2">
        <f t="shared" si="0"/>
        <v>31601.196300000003</v>
      </c>
      <c r="H220" s="2">
        <f t="shared" si="1"/>
        <v>0.26999999999679858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48257.760000000002</v>
      </c>
      <c r="D243" s="1">
        <f>'PR-RAS'!E247</f>
        <v>48019.97</v>
      </c>
      <c r="E243" s="1">
        <v>0</v>
      </c>
      <c r="F243" s="1">
        <v>0</v>
      </c>
      <c r="G243" s="2">
        <f t="shared" si="0"/>
        <v>34920.043400000002</v>
      </c>
      <c r="H243" s="2">
        <f t="shared" si="1"/>
        <v>0.26999999999679858</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48257.760000000002</v>
      </c>
      <c r="D246" s="1">
        <f>'PR-RAS'!E250</f>
        <v>48019.97</v>
      </c>
      <c r="E246" s="1">
        <v>0</v>
      </c>
      <c r="F246" s="1">
        <v>0</v>
      </c>
      <c r="G246" s="2">
        <f t="shared" si="0"/>
        <v>35352.936500000003</v>
      </c>
      <c r="H246" s="2">
        <f t="shared" si="1"/>
        <v>0.26999999999679858</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10568.39</v>
      </c>
      <c r="D248" s="1">
        <f>'PR-RAS'!E252</f>
        <v>11530.26</v>
      </c>
      <c r="E248" s="1">
        <v>0</v>
      </c>
      <c r="F248" s="1">
        <v>0</v>
      </c>
      <c r="G248" s="2">
        <f t="shared" si="0"/>
        <v>8306.3407700000007</v>
      </c>
      <c r="H248" s="2">
        <f t="shared" si="1"/>
        <v>0.6499999999996362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10568.39</v>
      </c>
      <c r="D255" s="1">
        <f>'PR-RAS'!E259</f>
        <v>11530.26</v>
      </c>
      <c r="E255" s="1">
        <v>0</v>
      </c>
      <c r="F255" s="1">
        <v>0</v>
      </c>
      <c r="G255" s="2">
        <f t="shared" si="0"/>
        <v>8541.7431400000005</v>
      </c>
      <c r="H255" s="2">
        <f t="shared" si="1"/>
        <v>0.6499999999996362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10568.39</v>
      </c>
      <c r="D256" s="1">
        <f>'PR-RAS'!E260</f>
        <v>11530.26</v>
      </c>
      <c r="E256" s="1">
        <v>0</v>
      </c>
      <c r="F256" s="1">
        <v>0</v>
      </c>
      <c r="G256" s="2">
        <f t="shared" si="0"/>
        <v>8575.3720500000018</v>
      </c>
      <c r="H256" s="2">
        <f t="shared" si="1"/>
        <v>0.6499999999996362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21478.21</v>
      </c>
      <c r="D259" s="1">
        <f>'PR-RAS'!E263</f>
        <v>3523.22</v>
      </c>
      <c r="E259" s="1">
        <v>0</v>
      </c>
      <c r="F259" s="1">
        <v>0</v>
      </c>
      <c r="G259" s="2">
        <f t="shared" si="0"/>
        <v>7359.3597</v>
      </c>
      <c r="H259" s="2">
        <f t="shared" si="1"/>
        <v>0.4299999999989268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2199.62</v>
      </c>
      <c r="D260" s="1">
        <f>'PR-RAS'!E264</f>
        <v>2527.2199999999998</v>
      </c>
      <c r="E260" s="1">
        <v>0</v>
      </c>
      <c r="F260" s="1">
        <v>0</v>
      </c>
      <c r="G260" s="2">
        <f t="shared" si="0"/>
        <v>1878.8015399999999</v>
      </c>
      <c r="H260" s="2">
        <f t="shared" si="1"/>
        <v>0.59999999999990905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2199.62</v>
      </c>
      <c r="D261" s="1">
        <f>'PR-RAS'!E265</f>
        <v>2527.2199999999998</v>
      </c>
      <c r="E261" s="1">
        <v>0</v>
      </c>
      <c r="F261" s="1">
        <v>0</v>
      </c>
      <c r="G261" s="2">
        <f t="shared" si="0"/>
        <v>1886.0555999999999</v>
      </c>
      <c r="H261" s="2">
        <f t="shared" si="1"/>
        <v>0.59999999999990905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19278.59</v>
      </c>
      <c r="D264" s="1">
        <f>'PR-RAS'!E268</f>
        <v>996</v>
      </c>
      <c r="E264" s="1">
        <v>0</v>
      </c>
      <c r="F264" s="1">
        <v>0</v>
      </c>
      <c r="G264" s="2">
        <f t="shared" si="0"/>
        <v>5594.1651700000002</v>
      </c>
      <c r="H264" s="2">
        <f t="shared" si="1"/>
        <v>0.40999999999985448</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19278.59</v>
      </c>
      <c r="D265" s="1">
        <f>'PR-RAS'!E269</f>
        <v>0</v>
      </c>
      <c r="E265" s="1">
        <v>0</v>
      </c>
      <c r="F265" s="1">
        <v>0</v>
      </c>
      <c r="G265" s="2">
        <f t="shared" ref="G265:G521" si="8">(B265/1000)*(C265*1+D265*2)</f>
        <v>5089.5477600000004</v>
      </c>
      <c r="H265" s="2">
        <f t="shared" ref="H265:H521" si="9">ABS(C265-ROUND(C265,0))+ABS(D265-ROUND(D265,0))</f>
        <v>0.40999999999985448</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996</v>
      </c>
      <c r="E266" s="1">
        <v>0</v>
      </c>
      <c r="F266" s="1">
        <v>0</v>
      </c>
      <c r="G266" s="2">
        <f t="shared" si="8"/>
        <v>527.88</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4920165.96</v>
      </c>
      <c r="D285" s="1">
        <f>'PR-RAS'!E289</f>
        <v>5056639.09</v>
      </c>
      <c r="E285" s="1">
        <v>0</v>
      </c>
      <c r="F285" s="1">
        <v>0</v>
      </c>
      <c r="G285" s="2">
        <f t="shared" si="8"/>
        <v>4269498.13576</v>
      </c>
      <c r="H285" s="2">
        <f t="shared" si="9"/>
        <v>0.12999999988824129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263471.5700000003</v>
      </c>
      <c r="D287" s="1">
        <f>'PR-RAS'!E291</f>
        <v>149232.1799999997</v>
      </c>
      <c r="E287" s="1">
        <v>0</v>
      </c>
      <c r="F287" s="1">
        <v>0</v>
      </c>
      <c r="G287" s="2">
        <f t="shared" si="8"/>
        <v>160713.67597999991</v>
      </c>
      <c r="H287" s="2">
        <f t="shared" si="9"/>
        <v>0.60999999940395355</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3248565.69</v>
      </c>
      <c r="D288" s="1">
        <f>'PR-RAS'!E292</f>
        <v>2892767.04</v>
      </c>
      <c r="E288" s="1">
        <v>0</v>
      </c>
      <c r="F288" s="1">
        <v>0</v>
      </c>
      <c r="G288" s="2">
        <f t="shared" si="8"/>
        <v>2592786.6339899995</v>
      </c>
      <c r="H288" s="2">
        <f t="shared" si="9"/>
        <v>0.35000000009313226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6398.81</v>
      </c>
      <c r="D290" s="1">
        <f>'PR-RAS'!E294</f>
        <v>61101.760000000002</v>
      </c>
      <c r="E290" s="1">
        <v>0</v>
      </c>
      <c r="F290" s="1">
        <v>0</v>
      </c>
      <c r="G290" s="2">
        <f t="shared" si="8"/>
        <v>37166.073369999998</v>
      </c>
      <c r="H290" s="2">
        <f t="shared" si="9"/>
        <v>0.42999999999756255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323.74</v>
      </c>
      <c r="D291" s="1">
        <f>'PR-RAS'!E295</f>
        <v>22458.79</v>
      </c>
      <c r="E291" s="1">
        <v>0</v>
      </c>
      <c r="F291" s="1">
        <v>0</v>
      </c>
      <c r="G291" s="2">
        <f t="shared" si="8"/>
        <v>13119.9828</v>
      </c>
      <c r="H291" s="2">
        <f t="shared" si="9"/>
        <v>0.46999999999911779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426.73</v>
      </c>
      <c r="D293" s="1">
        <f>'PR-RAS'!E298</f>
        <v>1197.4100000000001</v>
      </c>
      <c r="E293" s="1">
        <v>0</v>
      </c>
      <c r="F293" s="1">
        <v>0</v>
      </c>
      <c r="G293" s="2">
        <f t="shared" si="8"/>
        <v>823.89260000000002</v>
      </c>
      <c r="H293" s="2">
        <f t="shared" si="9"/>
        <v>0.68000000000006366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426.73</v>
      </c>
      <c r="D306" s="1">
        <f>'PR-RAS'!E311</f>
        <v>1197.4100000000001</v>
      </c>
      <c r="E306" s="1">
        <v>0</v>
      </c>
      <c r="F306" s="1">
        <v>0</v>
      </c>
      <c r="G306" s="2">
        <f t="shared" si="8"/>
        <v>860.57275000000004</v>
      </c>
      <c r="H306" s="2">
        <f t="shared" si="9"/>
        <v>0.68000000000006366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426.73</v>
      </c>
      <c r="D307" s="1">
        <f>'PR-RAS'!E312</f>
        <v>401.06</v>
      </c>
      <c r="E307" s="1">
        <v>0</v>
      </c>
      <c r="F307" s="1">
        <v>0</v>
      </c>
      <c r="G307" s="2">
        <f t="shared" si="8"/>
        <v>376.02809999999994</v>
      </c>
      <c r="H307" s="2">
        <f t="shared" si="9"/>
        <v>0.32999999999998408</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426.73</v>
      </c>
      <c r="D308" s="1">
        <f>'PR-RAS'!E313</f>
        <v>401.06</v>
      </c>
      <c r="E308" s="1">
        <v>0</v>
      </c>
      <c r="F308" s="1">
        <v>0</v>
      </c>
      <c r="G308" s="2">
        <f t="shared" si="8"/>
        <v>377.25694999999996</v>
      </c>
      <c r="H308" s="2">
        <f t="shared" si="9"/>
        <v>0.32999999999998408</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796.35</v>
      </c>
      <c r="E312" s="1">
        <v>0</v>
      </c>
      <c r="F312" s="1">
        <v>0</v>
      </c>
      <c r="G312" s="2">
        <f t="shared" si="8"/>
        <v>495.3297</v>
      </c>
      <c r="H312" s="2">
        <f t="shared" si="9"/>
        <v>0.35000000000002274</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796.35</v>
      </c>
      <c r="E318" s="1">
        <v>0</v>
      </c>
      <c r="F318" s="1">
        <v>0</v>
      </c>
      <c r="G318" s="2">
        <f t="shared" si="8"/>
        <v>504.88589999999999</v>
      </c>
      <c r="H318" s="2">
        <f t="shared" si="9"/>
        <v>0.35000000000002274</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93656.89</v>
      </c>
      <c r="D345" s="1">
        <f>'PR-RAS'!E350</f>
        <v>127873.34</v>
      </c>
      <c r="E345" s="1">
        <v>0</v>
      </c>
      <c r="F345" s="1">
        <v>0</v>
      </c>
      <c r="G345" s="2">
        <f t="shared" si="8"/>
        <v>120194.82807999999</v>
      </c>
      <c r="H345" s="2">
        <f t="shared" si="9"/>
        <v>0.44999999999708962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93656.89</v>
      </c>
      <c r="D358" s="1">
        <f>'PR-RAS'!E363</f>
        <v>127873.34</v>
      </c>
      <c r="E358" s="1">
        <v>0</v>
      </c>
      <c r="F358" s="1">
        <v>0</v>
      </c>
      <c r="G358" s="2">
        <f t="shared" si="8"/>
        <v>124737.07449</v>
      </c>
      <c r="H358" s="2">
        <f t="shared" si="9"/>
        <v>0.44999999999708962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74078.399999999994</v>
      </c>
      <c r="D364" s="1">
        <f>'PR-RAS'!E369</f>
        <v>106193.37</v>
      </c>
      <c r="E364" s="1">
        <v>0</v>
      </c>
      <c r="F364" s="1">
        <v>0</v>
      </c>
      <c r="G364" s="2">
        <f t="shared" si="8"/>
        <v>103986.84582</v>
      </c>
      <c r="H364" s="2">
        <f t="shared" si="9"/>
        <v>0.76999999998952262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53470.19</v>
      </c>
      <c r="D365" s="1">
        <f>'PR-RAS'!E370</f>
        <v>59964.68</v>
      </c>
      <c r="E365" s="1">
        <v>0</v>
      </c>
      <c r="F365" s="1">
        <v>0</v>
      </c>
      <c r="G365" s="2">
        <f t="shared" si="8"/>
        <v>63117.436199999996</v>
      </c>
      <c r="H365" s="2">
        <f t="shared" si="9"/>
        <v>0.51000000000203727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795.56</v>
      </c>
      <c r="D366" s="1">
        <f>'PR-RAS'!E371</f>
        <v>21529.46</v>
      </c>
      <c r="E366" s="1">
        <v>0</v>
      </c>
      <c r="F366" s="1">
        <v>0</v>
      </c>
      <c r="G366" s="2">
        <f t="shared" si="8"/>
        <v>16006.885199999999</v>
      </c>
      <c r="H366" s="2">
        <f t="shared" si="9"/>
        <v>0.89999999999918145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5181.3999999999996</v>
      </c>
      <c r="D367" s="1">
        <f>'PR-RAS'!E372</f>
        <v>23676.62</v>
      </c>
      <c r="E367" s="1">
        <v>0</v>
      </c>
      <c r="F367" s="1">
        <v>0</v>
      </c>
      <c r="G367" s="2">
        <f t="shared" si="8"/>
        <v>19227.678240000001</v>
      </c>
      <c r="H367" s="2">
        <f t="shared" si="9"/>
        <v>0.78000000000065484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5004.0200000000004</v>
      </c>
      <c r="D370" s="1">
        <f>'PR-RAS'!E375</f>
        <v>664.26</v>
      </c>
      <c r="E370" s="1">
        <v>0</v>
      </c>
      <c r="F370" s="1">
        <v>0</v>
      </c>
      <c r="G370" s="2">
        <f t="shared" si="8"/>
        <v>2336.7072600000001</v>
      </c>
      <c r="H370" s="2">
        <f t="shared" si="9"/>
        <v>0.28000000000042746</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9627.23</v>
      </c>
      <c r="D371" s="1">
        <f>'PR-RAS'!E376</f>
        <v>358.35</v>
      </c>
      <c r="E371" s="1">
        <v>0</v>
      </c>
      <c r="F371" s="1">
        <v>0</v>
      </c>
      <c r="G371" s="2">
        <f t="shared" si="8"/>
        <v>3827.2541000000001</v>
      </c>
      <c r="H371" s="2">
        <f t="shared" si="9"/>
        <v>0.57999999999958618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19578.490000000002</v>
      </c>
      <c r="D378" s="1">
        <f>'PR-RAS'!E383</f>
        <v>21679.97</v>
      </c>
      <c r="E378" s="1">
        <v>0</v>
      </c>
      <c r="F378" s="1">
        <v>0</v>
      </c>
      <c r="G378" s="2">
        <f t="shared" si="8"/>
        <v>23727.788110000001</v>
      </c>
      <c r="H378" s="2">
        <f t="shared" si="9"/>
        <v>0.52000000000043656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19578.490000000002</v>
      </c>
      <c r="D379" s="1">
        <f>'PR-RAS'!E384</f>
        <v>21679.97</v>
      </c>
      <c r="E379" s="1">
        <v>0</v>
      </c>
      <c r="F379" s="1">
        <v>0</v>
      </c>
      <c r="G379" s="2">
        <f t="shared" si="8"/>
        <v>23790.726540000003</v>
      </c>
      <c r="H379" s="2">
        <f t="shared" si="9"/>
        <v>0.52000000000043656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93230.16</v>
      </c>
      <c r="D403" s="1">
        <f>'PR-RAS'!E408</f>
        <v>126675.93</v>
      </c>
      <c r="E403" s="1">
        <v>0</v>
      </c>
      <c r="F403" s="1">
        <v>0</v>
      </c>
      <c r="G403" s="2">
        <f t="shared" si="8"/>
        <v>139325.97204000002</v>
      </c>
      <c r="H403" s="2">
        <f t="shared" si="9"/>
        <v>0.23000000001047738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4657121.12</v>
      </c>
      <c r="D407" s="1">
        <f>'PR-RAS'!E412</f>
        <v>4908604.32</v>
      </c>
      <c r="E407" s="1">
        <v>0</v>
      </c>
      <c r="F407" s="1">
        <v>0</v>
      </c>
      <c r="G407" s="2">
        <f t="shared" si="8"/>
        <v>5876577.8825600008</v>
      </c>
      <c r="H407" s="2">
        <f t="shared" si="9"/>
        <v>0.44000000040978193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5013822.8499999996</v>
      </c>
      <c r="D408" s="1">
        <f>'PR-RAS'!E413</f>
        <v>5184512.43</v>
      </c>
      <c r="E408" s="1">
        <v>0</v>
      </c>
      <c r="F408" s="1">
        <v>0</v>
      </c>
      <c r="G408" s="2">
        <f t="shared" si="8"/>
        <v>6260819.0179699995</v>
      </c>
      <c r="H408" s="2">
        <f t="shared" si="9"/>
        <v>0.58000000007450581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356701.72999999952</v>
      </c>
      <c r="D410" s="1">
        <f>'PR-RAS'!E415</f>
        <v>275908.1099999994</v>
      </c>
      <c r="E410" s="1">
        <v>0</v>
      </c>
      <c r="F410" s="1">
        <v>0</v>
      </c>
      <c r="G410" s="2">
        <f t="shared" si="8"/>
        <v>371583.84154999931</v>
      </c>
      <c r="H410" s="2">
        <f t="shared" si="9"/>
        <v>0.37999999988824129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3248565.69</v>
      </c>
      <c r="D411" s="1">
        <f>'PR-RAS'!E416</f>
        <v>2892767.04</v>
      </c>
      <c r="E411" s="1">
        <v>0</v>
      </c>
      <c r="F411" s="1">
        <v>0</v>
      </c>
      <c r="G411" s="2">
        <f t="shared" si="8"/>
        <v>3703980.9056999995</v>
      </c>
      <c r="H411" s="2">
        <f t="shared" si="9"/>
        <v>0.35000000009313226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6398.81</v>
      </c>
      <c r="D413" s="1">
        <f>'PR-RAS'!E418</f>
        <v>61101.760000000002</v>
      </c>
      <c r="E413" s="1">
        <v>0</v>
      </c>
      <c r="F413" s="1">
        <v>0</v>
      </c>
      <c r="G413" s="2">
        <f t="shared" si="8"/>
        <v>52984.159959999997</v>
      </c>
      <c r="H413" s="2">
        <f t="shared" si="9"/>
        <v>0.42999999999756255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300000</v>
      </c>
      <c r="E414" s="1">
        <v>0</v>
      </c>
      <c r="F414" s="1">
        <v>0</v>
      </c>
      <c r="G414" s="2">
        <f t="shared" si="8"/>
        <v>247800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300000</v>
      </c>
      <c r="E415" s="1">
        <v>0</v>
      </c>
      <c r="F415" s="1">
        <v>0</v>
      </c>
      <c r="G415" s="2">
        <f t="shared" si="8"/>
        <v>248400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300000</v>
      </c>
      <c r="E449" s="1">
        <v>0</v>
      </c>
      <c r="F449" s="1">
        <v>0</v>
      </c>
      <c r="G449" s="2">
        <f t="shared" si="8"/>
        <v>268800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300000</v>
      </c>
      <c r="E450" s="1">
        <v>0</v>
      </c>
      <c r="F450" s="1">
        <v>0</v>
      </c>
      <c r="G450" s="2">
        <f t="shared" si="8"/>
        <v>269400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300000</v>
      </c>
      <c r="E629" s="1">
        <v>0</v>
      </c>
      <c r="F629" s="1">
        <v>0</v>
      </c>
      <c r="G629" s="2">
        <f t="shared" si="10"/>
        <v>376800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2654456.17</v>
      </c>
      <c r="D632" s="1">
        <f>'PR-RAS'!E638</f>
        <v>2654456.17</v>
      </c>
      <c r="E632" s="1">
        <v>0</v>
      </c>
      <c r="F632" s="1">
        <v>0</v>
      </c>
      <c r="G632" s="2">
        <f t="shared" si="10"/>
        <v>5024885.5298100002</v>
      </c>
      <c r="H632" s="2">
        <f t="shared" si="11"/>
        <v>0.33999999985098839</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4657121.12</v>
      </c>
      <c r="D633" s="1">
        <f>'PR-RAS'!E639</f>
        <v>5208604.32</v>
      </c>
      <c r="E633" s="1">
        <v>0</v>
      </c>
      <c r="F633" s="1">
        <v>0</v>
      </c>
      <c r="G633" s="2">
        <f t="shared" si="10"/>
        <v>9526976.4083200004</v>
      </c>
      <c r="H633" s="2">
        <f t="shared" si="11"/>
        <v>0.44000000040978193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5013822.8499999996</v>
      </c>
      <c r="D634" s="1">
        <f>'PR-RAS'!E640</f>
        <v>5184512.43</v>
      </c>
      <c r="E634" s="1">
        <v>0</v>
      </c>
      <c r="F634" s="1">
        <v>0</v>
      </c>
      <c r="G634" s="2">
        <f t="shared" si="10"/>
        <v>9737342.6004299987</v>
      </c>
      <c r="H634" s="2">
        <f t="shared" si="11"/>
        <v>0.58000000007450581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24091.890000000596</v>
      </c>
      <c r="E635" s="1">
        <v>0</v>
      </c>
      <c r="F635" s="1">
        <v>0</v>
      </c>
      <c r="G635" s="2">
        <f t="shared" si="10"/>
        <v>30548.516520000758</v>
      </c>
      <c r="H635" s="2">
        <f t="shared" si="11"/>
        <v>0.10999999940395355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356701.72999999952</v>
      </c>
      <c r="D636" s="1">
        <f>'PR-RAS'!E642</f>
        <v>0</v>
      </c>
      <c r="E636" s="1">
        <v>0</v>
      </c>
      <c r="F636" s="1">
        <v>0</v>
      </c>
      <c r="G636" s="2">
        <f t="shared" si="10"/>
        <v>226505.5985499997</v>
      </c>
      <c r="H636" s="2">
        <f t="shared" si="11"/>
        <v>0.27000000048428774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594109.52</v>
      </c>
      <c r="D637" s="1">
        <f>'PR-RAS'!E643</f>
        <v>238310.87000000011</v>
      </c>
      <c r="E637" s="1">
        <v>0</v>
      </c>
      <c r="F637" s="1">
        <v>0</v>
      </c>
      <c r="G637" s="2">
        <f t="shared" si="10"/>
        <v>680985.08136000019</v>
      </c>
      <c r="H637" s="2">
        <f t="shared" si="11"/>
        <v>0.60999999986961484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237407.7900000005</v>
      </c>
      <c r="D639" s="1">
        <f>'PR-RAS'!E645</f>
        <v>262402.76000000071</v>
      </c>
      <c r="E639" s="1">
        <v>0</v>
      </c>
      <c r="F639" s="1">
        <v>0</v>
      </c>
      <c r="G639" s="2">
        <f t="shared" si="10"/>
        <v>486292.09178000124</v>
      </c>
      <c r="H639" s="2">
        <f t="shared" si="11"/>
        <v>0.44999999878928065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249871.5</v>
      </c>
      <c r="D641" s="1">
        <f>'PR-RAS'!E647</f>
        <v>284317.59999999998</v>
      </c>
      <c r="E641" s="1">
        <v>0</v>
      </c>
      <c r="F641" s="1">
        <v>0</v>
      </c>
      <c r="G641" s="2">
        <f t="shared" si="10"/>
        <v>523844.288</v>
      </c>
      <c r="H641" s="2">
        <f t="shared" si="11"/>
        <v>0.90000000002328306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949680.07</v>
      </c>
      <c r="D642" s="1">
        <f>'PR-RAS'!E649</f>
        <v>559721.29</v>
      </c>
      <c r="E642" s="1">
        <v>0</v>
      </c>
      <c r="F642" s="1">
        <v>0</v>
      </c>
      <c r="G642" s="2">
        <f t="shared" si="10"/>
        <v>1326307.6186500001</v>
      </c>
      <c r="H642" s="2">
        <f t="shared" si="11"/>
        <v>0.35999999998603016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6098524.2699999996</v>
      </c>
      <c r="D643" s="1">
        <f>'PR-RAS'!E650</f>
        <v>5182488.55</v>
      </c>
      <c r="E643" s="1">
        <v>0</v>
      </c>
      <c r="F643" s="1">
        <v>0</v>
      </c>
      <c r="G643" s="2">
        <f t="shared" si="10"/>
        <v>10569567.87954</v>
      </c>
      <c r="H643" s="2">
        <f t="shared" si="11"/>
        <v>0.71999999973922968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6488483.0499999998</v>
      </c>
      <c r="D644" s="1">
        <f>'PR-RAS'!E651</f>
        <v>5298681.25</v>
      </c>
      <c r="E644" s="1">
        <v>0</v>
      </c>
      <c r="F644" s="1">
        <v>0</v>
      </c>
      <c r="G644" s="2">
        <f t="shared" si="10"/>
        <v>10986198.688650001</v>
      </c>
      <c r="H644" s="2">
        <f t="shared" si="11"/>
        <v>0.29999999981373549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559721.29</v>
      </c>
      <c r="D645" s="1">
        <f>'PR-RAS'!E652</f>
        <v>443528.58999999985</v>
      </c>
      <c r="E645" s="1">
        <v>0</v>
      </c>
      <c r="F645" s="1">
        <v>0</v>
      </c>
      <c r="G645" s="2">
        <f t="shared" si="10"/>
        <v>931725.33467999985</v>
      </c>
      <c r="H645" s="2">
        <f t="shared" si="11"/>
        <v>0.70000000018626451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108</v>
      </c>
      <c r="D647" s="1">
        <f>'PR-RAS'!E654</f>
        <v>110</v>
      </c>
      <c r="E647" s="1">
        <v>0</v>
      </c>
      <c r="F647" s="1">
        <v>0</v>
      </c>
      <c r="G647" s="2">
        <f t="shared" si="10"/>
        <v>211.88800000000001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100</v>
      </c>
      <c r="D649" s="1">
        <f>'PR-RAS'!E656</f>
        <v>99</v>
      </c>
      <c r="E649" s="1">
        <v>0</v>
      </c>
      <c r="F649" s="1">
        <v>0</v>
      </c>
      <c r="G649" s="2">
        <f t="shared" si="10"/>
        <v>193.10400000000001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15967.82</v>
      </c>
      <c r="E663" s="1">
        <v>0</v>
      </c>
      <c r="F663" s="1">
        <v>0</v>
      </c>
      <c r="G663" s="2">
        <f t="shared" si="10"/>
        <v>21141.393680000001</v>
      </c>
      <c r="H663" s="2">
        <f t="shared" si="11"/>
        <v>0.18000000000029104</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19642.98</v>
      </c>
      <c r="D669" s="1">
        <f>'PR-RAS'!E676</f>
        <v>9308.89</v>
      </c>
      <c r="E669" s="1">
        <v>0</v>
      </c>
      <c r="F669" s="1">
        <v>0</v>
      </c>
      <c r="G669" s="2">
        <f t="shared" si="10"/>
        <v>25558.187679999999</v>
      </c>
      <c r="H669" s="2">
        <f t="shared" si="11"/>
        <v>0.13000000000101863</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45321.94</v>
      </c>
      <c r="D689" s="1">
        <f>'PR-RAS'!E696</f>
        <v>63701.29</v>
      </c>
      <c r="E689" s="1">
        <v>0</v>
      </c>
      <c r="F689" s="1">
        <v>0</v>
      </c>
      <c r="G689" s="2">
        <f t="shared" si="10"/>
        <v>118834.46976000001</v>
      </c>
      <c r="H689" s="2">
        <f t="shared" si="11"/>
        <v>0.34999999999854481</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780272.72</v>
      </c>
      <c r="D703" s="1">
        <f>'PR-RAS'!E710</f>
        <v>790430.1</v>
      </c>
      <c r="E703" s="1">
        <v>0</v>
      </c>
      <c r="F703" s="1">
        <v>0</v>
      </c>
      <c r="G703" s="2">
        <f t="shared" si="10"/>
        <v>1657515.3098399998</v>
      </c>
      <c r="H703" s="2">
        <f t="shared" si="11"/>
        <v>0.38000000000465661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8096.8</v>
      </c>
      <c r="D709" s="1">
        <f>'PR-RAS'!E716</f>
        <v>4194.8</v>
      </c>
      <c r="E709" s="1">
        <v>0</v>
      </c>
      <c r="F709" s="1">
        <v>0</v>
      </c>
      <c r="G709" s="2">
        <f t="shared" si="10"/>
        <v>11672.3712</v>
      </c>
      <c r="H709" s="2">
        <f t="shared" si="11"/>
        <v>0.3999999999996362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7944.42</v>
      </c>
      <c r="D710" s="1">
        <f>'PR-RAS'!E717</f>
        <v>3963.29</v>
      </c>
      <c r="E710" s="1">
        <v>0</v>
      </c>
      <c r="F710" s="1">
        <v>0</v>
      </c>
      <c r="G710" s="2">
        <f t="shared" si="10"/>
        <v>11252.538999999999</v>
      </c>
      <c r="H710" s="2">
        <f t="shared" si="11"/>
        <v>0.71000000000003638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28674.67</v>
      </c>
      <c r="D711" s="1">
        <f>'PR-RAS'!E718</f>
        <v>30667.56</v>
      </c>
      <c r="E711" s="1">
        <v>0</v>
      </c>
      <c r="F711" s="1">
        <v>0</v>
      </c>
      <c r="G711" s="2">
        <f t="shared" si="10"/>
        <v>63906.950900000003</v>
      </c>
      <c r="H711" s="2">
        <f t="shared" si="11"/>
        <v>0.77000000000043656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8017.9</v>
      </c>
      <c r="D713" s="1">
        <f>'PR-RAS'!E720</f>
        <v>6973.87</v>
      </c>
      <c r="E713" s="1">
        <v>0</v>
      </c>
      <c r="F713" s="1">
        <v>0</v>
      </c>
      <c r="G713" s="2">
        <f t="shared" si="10"/>
        <v>15639.535679999999</v>
      </c>
      <c r="H713" s="2">
        <f t="shared" si="11"/>
        <v>0.23000000000047294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212619.94</v>
      </c>
      <c r="D714" s="1">
        <f>'PR-RAS'!E721</f>
        <v>195596.01</v>
      </c>
      <c r="E714" s="1">
        <v>0</v>
      </c>
      <c r="F714" s="1">
        <v>0</v>
      </c>
      <c r="G714" s="2">
        <f t="shared" si="10"/>
        <v>430517.92747999995</v>
      </c>
      <c r="H714" s="2">
        <f t="shared" si="11"/>
        <v>7.0000000006984919E-2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45058.46</v>
      </c>
      <c r="D715" s="1">
        <f>'PR-RAS'!E722</f>
        <v>57027.56</v>
      </c>
      <c r="E715" s="1">
        <v>0</v>
      </c>
      <c r="F715" s="1">
        <v>0</v>
      </c>
      <c r="G715" s="2">
        <f t="shared" si="10"/>
        <v>113607.09611999999</v>
      </c>
      <c r="H715" s="2">
        <f t="shared" si="11"/>
        <v>0.90000000000145519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123367.89</v>
      </c>
      <c r="D716" s="1">
        <f>'PR-RAS'!E723</f>
        <v>120400.33</v>
      </c>
      <c r="E716" s="1">
        <v>0</v>
      </c>
      <c r="F716" s="1">
        <v>0</v>
      </c>
      <c r="G716" s="2">
        <f t="shared" si="10"/>
        <v>260380.51324999999</v>
      </c>
      <c r="H716" s="2">
        <f t="shared" si="11"/>
        <v>0.44000000000232831</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7476.79</v>
      </c>
      <c r="D719" s="1">
        <f>'PR-RAS'!E726</f>
        <v>1167.83</v>
      </c>
      <c r="E719" s="1">
        <v>0</v>
      </c>
      <c r="F719" s="1">
        <v>0</v>
      </c>
      <c r="G719" s="2">
        <f t="shared" si="10"/>
        <v>7045.3391000000001</v>
      </c>
      <c r="H719" s="2">
        <f t="shared" si="11"/>
        <v>0.38000000000010914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10568.39</v>
      </c>
      <c r="D812" s="1">
        <f>'PR-RAS'!E819</f>
        <v>11530.26</v>
      </c>
      <c r="E812" s="1">
        <v>0</v>
      </c>
      <c r="F812" s="1">
        <v>0</v>
      </c>
      <c r="G812" s="2">
        <f t="shared" si="18"/>
        <v>27273.046010000005</v>
      </c>
      <c r="H812" s="2">
        <f t="shared" si="19"/>
        <v>0.6499999999996362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6856906.0399999991</v>
      </c>
      <c r="D984" s="6">
        <f>BILANCA!E6</f>
        <v>6513409.5899999999</v>
      </c>
      <c r="E984" s="6">
        <v>0</v>
      </c>
      <c r="F984" s="6">
        <v>0</v>
      </c>
      <c r="G984" s="7">
        <f t="shared" ref="G984:G1241" si="22">B984/1000*C984+B984/500*D984</f>
        <v>19883.72522</v>
      </c>
      <c r="H984" s="7">
        <f t="shared" si="19"/>
        <v>0.44999999925494194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3368820.8799999994</v>
      </c>
      <c r="D985" s="1">
        <f>BILANCA!E7</f>
        <v>3342883.8099999991</v>
      </c>
      <c r="E985" s="1">
        <v>0</v>
      </c>
      <c r="F985" s="1">
        <v>0</v>
      </c>
      <c r="G985" s="2">
        <f t="shared" si="22"/>
        <v>20109.176999999996</v>
      </c>
      <c r="H985" s="2">
        <f t="shared" si="19"/>
        <v>0.31000000145286322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107488.88</v>
      </c>
      <c r="D986" s="1">
        <f>BILANCA!E8</f>
        <v>107488.88</v>
      </c>
      <c r="E986" s="1">
        <v>0</v>
      </c>
      <c r="F986" s="1">
        <v>0</v>
      </c>
      <c r="G986" s="2">
        <f t="shared" si="22"/>
        <v>967.39992000000007</v>
      </c>
      <c r="H986" s="2">
        <f t="shared" si="19"/>
        <v>0.23999999999068677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107488.88</v>
      </c>
      <c r="D988" s="1">
        <f>BILANCA!E10</f>
        <v>107488.88</v>
      </c>
      <c r="E988" s="1">
        <v>0</v>
      </c>
      <c r="F988" s="1">
        <v>0</v>
      </c>
      <c r="G988" s="2">
        <f t="shared" si="22"/>
        <v>1612.3332000000003</v>
      </c>
      <c r="H988" s="2">
        <f t="shared" si="19"/>
        <v>0.23999999999068677</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3214756.3899999997</v>
      </c>
      <c r="D990" s="1">
        <f>BILANCA!E12</f>
        <v>3186932.5199999996</v>
      </c>
      <c r="E990" s="1">
        <v>0</v>
      </c>
      <c r="F990" s="1">
        <v>0</v>
      </c>
      <c r="G990" s="2">
        <f t="shared" si="22"/>
        <v>67120.350009999995</v>
      </c>
      <c r="H990" s="2">
        <f t="shared" si="19"/>
        <v>0.87000000011175871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2944362.21</v>
      </c>
      <c r="D991" s="1">
        <f>BILANCA!E13</f>
        <v>2884835.25</v>
      </c>
      <c r="E991" s="1">
        <v>0</v>
      </c>
      <c r="F991" s="1">
        <v>0</v>
      </c>
      <c r="G991" s="2">
        <f t="shared" si="22"/>
        <v>69712.261679999996</v>
      </c>
      <c r="H991" s="2">
        <f t="shared" si="19"/>
        <v>0.4599999999627471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4762154.08</v>
      </c>
      <c r="D993" s="1">
        <f>BILANCA!E15</f>
        <v>4762154.08</v>
      </c>
      <c r="E993" s="1">
        <v>0</v>
      </c>
      <c r="F993" s="1">
        <v>0</v>
      </c>
      <c r="G993" s="2">
        <f t="shared" si="22"/>
        <v>142864.62239999999</v>
      </c>
      <c r="H993" s="2">
        <f t="shared" si="19"/>
        <v>0.16000000014901161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1817791.87</v>
      </c>
      <c r="D996" s="1">
        <f>BILANCA!E18</f>
        <v>1877318.83</v>
      </c>
      <c r="E996" s="1">
        <v>0</v>
      </c>
      <c r="F996" s="1">
        <v>0</v>
      </c>
      <c r="G996" s="2">
        <f t="shared" si="22"/>
        <v>72441.583889999994</v>
      </c>
      <c r="H996" s="2">
        <f t="shared" si="19"/>
        <v>0.29999999981373549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218689.35999999987</v>
      </c>
      <c r="D997" s="1">
        <f>BILANCA!E19</f>
        <v>240287.64999999967</v>
      </c>
      <c r="E997" s="1">
        <v>0</v>
      </c>
      <c r="F997" s="1">
        <v>0</v>
      </c>
      <c r="G997" s="2">
        <f t="shared" si="22"/>
        <v>9789.7052399999902</v>
      </c>
      <c r="H997" s="2">
        <f t="shared" si="19"/>
        <v>0.71000000019557774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1444415.28</v>
      </c>
      <c r="D998" s="1">
        <f>BILANCA!E20</f>
        <v>1353381.47</v>
      </c>
      <c r="E998" s="1">
        <v>0</v>
      </c>
      <c r="F998" s="1">
        <v>0</v>
      </c>
      <c r="G998" s="2">
        <f t="shared" si="22"/>
        <v>62267.673299999995</v>
      </c>
      <c r="H998" s="2">
        <f t="shared" si="19"/>
        <v>0.75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51165.86</v>
      </c>
      <c r="D999" s="1">
        <f>BILANCA!E21</f>
        <v>62072.5</v>
      </c>
      <c r="E999" s="1">
        <v>0</v>
      </c>
      <c r="F999" s="1">
        <v>0</v>
      </c>
      <c r="G999" s="2">
        <f t="shared" si="22"/>
        <v>2804.9737599999999</v>
      </c>
      <c r="H999" s="2">
        <f t="shared" si="19"/>
        <v>0.63999999999941792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150427.5</v>
      </c>
      <c r="D1000" s="1">
        <f>BILANCA!E22</f>
        <v>161133.94</v>
      </c>
      <c r="E1000" s="1">
        <v>0</v>
      </c>
      <c r="F1000" s="1">
        <v>0</v>
      </c>
      <c r="G1000" s="2">
        <f t="shared" si="22"/>
        <v>8035.821460000001</v>
      </c>
      <c r="H1000" s="2">
        <f t="shared" si="19"/>
        <v>0.55999999999767169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5122.3999999999996</v>
      </c>
      <c r="D1002" s="1">
        <f>BILANCA!E24</f>
        <v>5122.3999999999996</v>
      </c>
      <c r="E1002" s="1">
        <v>0</v>
      </c>
      <c r="F1002" s="1">
        <v>0</v>
      </c>
      <c r="G1002" s="2">
        <f t="shared" si="22"/>
        <v>291.97679999999997</v>
      </c>
      <c r="H1002" s="2">
        <f t="shared" si="19"/>
        <v>0.7999999999992724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49570.15</v>
      </c>
      <c r="D1003" s="1">
        <f>BILANCA!E25</f>
        <v>40382.660000000003</v>
      </c>
      <c r="E1003" s="1">
        <v>0</v>
      </c>
      <c r="F1003" s="1">
        <v>0</v>
      </c>
      <c r="G1003" s="2">
        <f t="shared" si="22"/>
        <v>2606.7094000000002</v>
      </c>
      <c r="H1003" s="2">
        <f t="shared" si="19"/>
        <v>0.48999999999796273</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32445.95</v>
      </c>
      <c r="D1004" s="1">
        <f>BILANCA!E26</f>
        <v>32433.51</v>
      </c>
      <c r="E1004" s="1">
        <v>0</v>
      </c>
      <c r="F1004" s="1">
        <v>0</v>
      </c>
      <c r="G1004" s="2">
        <f t="shared" si="22"/>
        <v>2043.5723699999999</v>
      </c>
      <c r="H1004" s="2">
        <f t="shared" si="19"/>
        <v>0.54000000000087311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1514457.78</v>
      </c>
      <c r="D1006" s="1">
        <f>BILANCA!E28</f>
        <v>1414238.83</v>
      </c>
      <c r="E1006" s="1">
        <v>0</v>
      </c>
      <c r="F1006" s="1">
        <v>0</v>
      </c>
      <c r="G1006" s="2">
        <f t="shared" si="22"/>
        <v>99887.515119999996</v>
      </c>
      <c r="H1006" s="2">
        <f t="shared" si="19"/>
        <v>0.38999999989755452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23758.87</v>
      </c>
      <c r="D1008" s="1">
        <f>BILANCA!E30</f>
        <v>23758.87</v>
      </c>
      <c r="E1008" s="1">
        <v>0</v>
      </c>
      <c r="F1008" s="1">
        <v>0</v>
      </c>
      <c r="G1008" s="2">
        <f t="shared" si="22"/>
        <v>1781.91525</v>
      </c>
      <c r="H1008" s="2">
        <f t="shared" si="19"/>
        <v>0.26000000000203727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23758.87</v>
      </c>
      <c r="D1012" s="1">
        <f>BILANCA!E34</f>
        <v>23758.87</v>
      </c>
      <c r="E1012" s="1">
        <v>0</v>
      </c>
      <c r="F1012" s="1">
        <v>0</v>
      </c>
      <c r="G1012" s="2">
        <f t="shared" si="22"/>
        <v>2067.02169</v>
      </c>
      <c r="H1012" s="2">
        <f t="shared" si="19"/>
        <v>0.26000000000203727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51704.820000000007</v>
      </c>
      <c r="D1013" s="1">
        <f>BILANCA!E35</f>
        <v>61809.619999999995</v>
      </c>
      <c r="E1013" s="1">
        <v>0</v>
      </c>
      <c r="F1013" s="1">
        <v>0</v>
      </c>
      <c r="G1013" s="2">
        <f t="shared" si="22"/>
        <v>5259.7217999999993</v>
      </c>
      <c r="H1013" s="2">
        <f t="shared" si="19"/>
        <v>0.55999999999767169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398875.37</v>
      </c>
      <c r="D1014" s="1">
        <f>BILANCA!E36</f>
        <v>424532.32</v>
      </c>
      <c r="E1014" s="1">
        <v>0</v>
      </c>
      <c r="F1014" s="1">
        <v>0</v>
      </c>
      <c r="G1014" s="2">
        <f t="shared" si="22"/>
        <v>38686.140310000003</v>
      </c>
      <c r="H1014" s="2">
        <f t="shared" si="19"/>
        <v>0.69000000000232831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347170.55</v>
      </c>
      <c r="D1018" s="1">
        <f>BILANCA!E40</f>
        <v>362722.7</v>
      </c>
      <c r="E1018" s="1">
        <v>0</v>
      </c>
      <c r="F1018" s="1">
        <v>0</v>
      </c>
      <c r="G1018" s="2">
        <f t="shared" si="22"/>
        <v>37541.558250000002</v>
      </c>
      <c r="H1018" s="2">
        <f t="shared" si="19"/>
        <v>0.75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42448.86</v>
      </c>
      <c r="D1025" s="1">
        <f>BILANCA!E47</f>
        <v>42448.86</v>
      </c>
      <c r="E1025" s="1">
        <v>0</v>
      </c>
      <c r="F1025" s="1">
        <v>0</v>
      </c>
      <c r="G1025" s="2">
        <f t="shared" si="22"/>
        <v>5348.5563600000005</v>
      </c>
      <c r="H1025" s="2">
        <f t="shared" si="19"/>
        <v>0.27999999999883585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42448.86</v>
      </c>
      <c r="D1028" s="1">
        <f>BILANCA!E50</f>
        <v>42448.86</v>
      </c>
      <c r="E1028" s="1">
        <v>0</v>
      </c>
      <c r="F1028" s="1">
        <v>0</v>
      </c>
      <c r="G1028" s="2">
        <f t="shared" si="22"/>
        <v>5730.5960999999998</v>
      </c>
      <c r="H1028" s="2">
        <f t="shared" si="19"/>
        <v>0.27999999999883585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8026.03</v>
      </c>
      <c r="D1029" s="1">
        <f>BILANCA!E51</f>
        <v>8026.03</v>
      </c>
      <c r="E1029" s="1">
        <v>0</v>
      </c>
      <c r="F1029" s="1">
        <v>0</v>
      </c>
      <c r="G1029" s="2">
        <f t="shared" si="22"/>
        <v>1107.59214</v>
      </c>
      <c r="H1029" s="2">
        <f t="shared" si="19"/>
        <v>5.9999999999490683E-2</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49059.89</v>
      </c>
      <c r="D1032" s="1">
        <f>BILANCA!E54</f>
        <v>25573.01</v>
      </c>
      <c r="E1032" s="1">
        <v>0</v>
      </c>
      <c r="F1032" s="1">
        <v>0</v>
      </c>
      <c r="G1032" s="2">
        <f t="shared" si="22"/>
        <v>4910.0895899999996</v>
      </c>
      <c r="H1032" s="2">
        <f t="shared" si="19"/>
        <v>0.11999999999898137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49059.89</v>
      </c>
      <c r="D1033" s="1">
        <f>BILANCA!E55</f>
        <v>25573.01</v>
      </c>
      <c r="E1033" s="1">
        <v>0</v>
      </c>
      <c r="F1033" s="1">
        <v>0</v>
      </c>
      <c r="G1033" s="2">
        <f t="shared" si="22"/>
        <v>5010.2955000000002</v>
      </c>
      <c r="H1033" s="2">
        <f t="shared" si="19"/>
        <v>0.11999999999898137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38549.58</v>
      </c>
      <c r="D1041" s="1">
        <f>BILANCA!E63</f>
        <v>40436.379999999997</v>
      </c>
      <c r="E1041" s="1">
        <v>0</v>
      </c>
      <c r="F1041" s="1">
        <v>0</v>
      </c>
      <c r="G1041" s="2">
        <f t="shared" si="22"/>
        <v>6926.4957199999999</v>
      </c>
      <c r="H1041" s="2">
        <f t="shared" si="19"/>
        <v>0.79999999999563443</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38549.58</v>
      </c>
      <c r="D1045" s="1">
        <f>BILANCA!E67</f>
        <v>40436.379999999997</v>
      </c>
      <c r="E1045" s="1">
        <v>0</v>
      </c>
      <c r="F1045" s="1">
        <v>0</v>
      </c>
      <c r="G1045" s="2">
        <f t="shared" si="22"/>
        <v>7404.1850799999993</v>
      </c>
      <c r="H1045" s="2">
        <f t="shared" si="19"/>
        <v>0.79999999999563443</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3488085.16</v>
      </c>
      <c r="D1046" s="1">
        <f>BILANCA!E68</f>
        <v>3170525.7800000003</v>
      </c>
      <c r="E1046" s="1">
        <v>0</v>
      </c>
      <c r="F1046" s="1">
        <v>0</v>
      </c>
      <c r="G1046" s="2">
        <f t="shared" si="22"/>
        <v>619235.61336000008</v>
      </c>
      <c r="H1046" s="2">
        <f t="shared" si="19"/>
        <v>0.37999999988824129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559721.29</v>
      </c>
      <c r="D1047" s="1">
        <f>BILANCA!E69</f>
        <v>443528.59</v>
      </c>
      <c r="E1047" s="1">
        <v>0</v>
      </c>
      <c r="F1047" s="1">
        <v>0</v>
      </c>
      <c r="G1047" s="2">
        <f t="shared" si="22"/>
        <v>92593.822080000013</v>
      </c>
      <c r="H1047" s="2">
        <f t="shared" si="19"/>
        <v>0.70000000001164153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559721.29</v>
      </c>
      <c r="D1048" s="1">
        <f>BILANCA!E70</f>
        <v>443528.59</v>
      </c>
      <c r="E1048" s="1">
        <v>0</v>
      </c>
      <c r="F1048" s="1">
        <v>0</v>
      </c>
      <c r="G1048" s="2">
        <f t="shared" si="22"/>
        <v>94040.600550000003</v>
      </c>
      <c r="H1048" s="2">
        <f t="shared" si="19"/>
        <v>0.70000000001164153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559721.29</v>
      </c>
      <c r="D1050" s="1">
        <f>BILANCA!E72</f>
        <v>443528.59</v>
      </c>
      <c r="E1050" s="1">
        <v>0</v>
      </c>
      <c r="F1050" s="1">
        <v>0</v>
      </c>
      <c r="G1050" s="2">
        <f t="shared" si="22"/>
        <v>96934.157490000012</v>
      </c>
      <c r="H1050" s="2">
        <f t="shared" si="19"/>
        <v>0.70000000001164153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2668536.14</v>
      </c>
      <c r="D1056" s="1">
        <f>BILANCA!E78</f>
        <v>2378367.14</v>
      </c>
      <c r="E1056" s="1">
        <v>0</v>
      </c>
      <c r="F1056" s="1">
        <v>0</v>
      </c>
      <c r="G1056" s="2">
        <f t="shared" si="22"/>
        <v>542044.74066000001</v>
      </c>
      <c r="H1056" s="2">
        <f t="shared" si="19"/>
        <v>0.28000000026077032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2654456.17</v>
      </c>
      <c r="D1057" s="1">
        <f>BILANCA!E79</f>
        <v>2354456.17</v>
      </c>
      <c r="E1057" s="1">
        <v>0</v>
      </c>
      <c r="F1057" s="1">
        <v>0</v>
      </c>
      <c r="G1057" s="2">
        <f t="shared" si="22"/>
        <v>544889.2697399999</v>
      </c>
      <c r="H1057" s="2">
        <f t="shared" si="19"/>
        <v>0.33999999985098839</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2654456.17</v>
      </c>
      <c r="D1058" s="1">
        <f>BILANCA!E80</f>
        <v>2354456.17</v>
      </c>
      <c r="E1058" s="1">
        <v>0</v>
      </c>
      <c r="F1058" s="1">
        <v>0</v>
      </c>
      <c r="G1058" s="2">
        <f t="shared" si="22"/>
        <v>552252.63824999996</v>
      </c>
      <c r="H1058" s="2">
        <f t="shared" si="19"/>
        <v>0.33999999985098839</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7050</v>
      </c>
      <c r="E1060" s="1">
        <v>0</v>
      </c>
      <c r="F1060" s="1">
        <v>0</v>
      </c>
      <c r="G1060" s="2">
        <f t="shared" si="22"/>
        <v>1085.7</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0.9</v>
      </c>
      <c r="D1061" s="1">
        <f>BILANCA!E83</f>
        <v>729.18</v>
      </c>
      <c r="E1061" s="1">
        <v>0</v>
      </c>
      <c r="F1061" s="1">
        <v>0</v>
      </c>
      <c r="G1061" s="2">
        <f t="shared" si="22"/>
        <v>113.82227999999999</v>
      </c>
      <c r="H1061" s="2">
        <f t="shared" si="19"/>
        <v>0.27999999999994996</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2130.66</v>
      </c>
      <c r="D1062" s="1">
        <f>BILANCA!E84</f>
        <v>2139.0700000000002</v>
      </c>
      <c r="E1062" s="1">
        <v>0</v>
      </c>
      <c r="F1062" s="1">
        <v>0</v>
      </c>
      <c r="G1062" s="2">
        <f t="shared" si="22"/>
        <v>506.29520000000002</v>
      </c>
      <c r="H1062" s="2">
        <f t="shared" si="19"/>
        <v>0.41000000000030923</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11948.41</v>
      </c>
      <c r="D1064" s="1">
        <f>BILANCA!E86</f>
        <v>13992.72</v>
      </c>
      <c r="E1064" s="1">
        <v>0</v>
      </c>
      <c r="F1064" s="1">
        <v>0</v>
      </c>
      <c r="G1064" s="2">
        <f t="shared" si="22"/>
        <v>3234.64185</v>
      </c>
      <c r="H1064" s="2">
        <f t="shared" si="19"/>
        <v>0.69000000000050932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6456.1900000000023</v>
      </c>
      <c r="D1124" s="1">
        <f>BILANCA!E146</f>
        <v>61213.47</v>
      </c>
      <c r="E1124" s="1">
        <v>0</v>
      </c>
      <c r="F1124" s="1">
        <v>0</v>
      </c>
      <c r="G1124" s="2">
        <f t="shared" si="22"/>
        <v>18172.52133</v>
      </c>
      <c r="H1124" s="2">
        <f t="shared" si="23"/>
        <v>0.66000000000349246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612.34</v>
      </c>
      <c r="D1136" s="1">
        <f>BILANCA!E158</f>
        <v>38631.160000000003</v>
      </c>
      <c r="E1136" s="1">
        <v>0</v>
      </c>
      <c r="F1136" s="1">
        <v>0</v>
      </c>
      <c r="G1136" s="2">
        <f t="shared" si="22"/>
        <v>11914.822980000001</v>
      </c>
      <c r="H1136" s="2">
        <f t="shared" si="23"/>
        <v>0.50000000000352429</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12393.57</v>
      </c>
      <c r="D1137" s="1">
        <f>BILANCA!E159</f>
        <v>7718</v>
      </c>
      <c r="E1137" s="1">
        <v>0</v>
      </c>
      <c r="F1137" s="1">
        <v>0</v>
      </c>
      <c r="G1137" s="2">
        <f t="shared" si="22"/>
        <v>4285.75378</v>
      </c>
      <c r="H1137" s="2">
        <f t="shared" si="23"/>
        <v>0.43000000000029104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27071.61</v>
      </c>
      <c r="D1138" s="1">
        <f>BILANCA!E160</f>
        <v>48622.2</v>
      </c>
      <c r="E1138" s="1">
        <v>0</v>
      </c>
      <c r="F1138" s="1">
        <v>0</v>
      </c>
      <c r="G1138" s="2">
        <f t="shared" si="22"/>
        <v>19268.98155</v>
      </c>
      <c r="H1138" s="2">
        <f t="shared" si="23"/>
        <v>0.58999999999650754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33621.33</v>
      </c>
      <c r="D1141" s="1">
        <f>BILANCA!E163</f>
        <v>33757.89</v>
      </c>
      <c r="E1141" s="1">
        <v>0</v>
      </c>
      <c r="F1141" s="1">
        <v>0</v>
      </c>
      <c r="G1141" s="2">
        <f t="shared" si="22"/>
        <v>15979.66338</v>
      </c>
      <c r="H1141" s="2">
        <f t="shared" si="23"/>
        <v>0.44000000000232831</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3500.04</v>
      </c>
      <c r="D1142" s="1">
        <f>BILANCA!E164</f>
        <v>3098.98</v>
      </c>
      <c r="E1142" s="1">
        <v>0</v>
      </c>
      <c r="F1142" s="1">
        <v>0</v>
      </c>
      <c r="G1142" s="2">
        <f t="shared" si="22"/>
        <v>1541.982</v>
      </c>
      <c r="H1142" s="2">
        <f t="shared" si="23"/>
        <v>5.999999999994543E-2</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3500.04</v>
      </c>
      <c r="D1144" s="1">
        <f>BILANCA!E166</f>
        <v>3098.98</v>
      </c>
      <c r="E1144" s="1">
        <v>0</v>
      </c>
      <c r="F1144" s="1">
        <v>0</v>
      </c>
      <c r="G1144" s="2">
        <f t="shared" si="22"/>
        <v>1561.3780000000002</v>
      </c>
      <c r="H1144" s="2">
        <f t="shared" si="23"/>
        <v>5.999999999994543E-2</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249871.5</v>
      </c>
      <c r="D1148" s="1">
        <f>BILANCA!E170</f>
        <v>284317.59999999998</v>
      </c>
      <c r="E1148" s="1">
        <v>0</v>
      </c>
      <c r="F1148" s="1">
        <v>0</v>
      </c>
      <c r="G1148" s="2">
        <f t="shared" si="22"/>
        <v>135053.60550000001</v>
      </c>
      <c r="H1148" s="2">
        <f t="shared" si="23"/>
        <v>0.90000000002328306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249871.5</v>
      </c>
      <c r="D1151" s="1">
        <f>BILANCA!E173</f>
        <v>284317.59999999998</v>
      </c>
      <c r="E1151" s="1">
        <v>0</v>
      </c>
      <c r="F1151" s="1">
        <v>0</v>
      </c>
      <c r="G1151" s="2">
        <f t="shared" si="22"/>
        <v>137509.1256</v>
      </c>
      <c r="H1151" s="2">
        <f t="shared" si="23"/>
        <v>0.90000000002328306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6856906.04</v>
      </c>
      <c r="D1152" s="1">
        <f>BILANCA!E175</f>
        <v>6513409.5899999999</v>
      </c>
      <c r="E1152" s="1">
        <v>0</v>
      </c>
      <c r="F1152" s="1">
        <v>0</v>
      </c>
      <c r="G1152" s="2">
        <f t="shared" si="22"/>
        <v>3360349.5621800004</v>
      </c>
      <c r="H1152" s="2">
        <f t="shared" si="23"/>
        <v>0.45000000018626451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586322.32999999996</v>
      </c>
      <c r="D1153" s="1">
        <f>BILANCA!E176</f>
        <v>489466.11</v>
      </c>
      <c r="E1153" s="1">
        <v>0</v>
      </c>
      <c r="F1153" s="1">
        <v>0</v>
      </c>
      <c r="G1153" s="2">
        <f t="shared" si="22"/>
        <v>266093.27350000001</v>
      </c>
      <c r="H1153" s="2">
        <f t="shared" si="23"/>
        <v>0.43999999994412065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316523.40999999997</v>
      </c>
      <c r="D1154" s="1">
        <f>BILANCA!E177</f>
        <v>332228.42</v>
      </c>
      <c r="E1154" s="1">
        <v>0</v>
      </c>
      <c r="F1154" s="1">
        <v>0</v>
      </c>
      <c r="G1154" s="2">
        <f t="shared" si="22"/>
        <v>167747.62275000001</v>
      </c>
      <c r="H1154" s="2">
        <f t="shared" si="23"/>
        <v>0.82999999995809048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251046.27</v>
      </c>
      <c r="D1155" s="1">
        <f>BILANCA!E178</f>
        <v>282472.02</v>
      </c>
      <c r="E1155" s="1">
        <v>0</v>
      </c>
      <c r="F1155" s="1">
        <v>0</v>
      </c>
      <c r="G1155" s="2">
        <f t="shared" si="22"/>
        <v>140350.33332000001</v>
      </c>
      <c r="H1155" s="2">
        <f t="shared" si="23"/>
        <v>0.29000000000814907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50466.21</v>
      </c>
      <c r="D1156" s="1">
        <f>BILANCA!E179</f>
        <v>26836.41</v>
      </c>
      <c r="E1156" s="1">
        <v>0</v>
      </c>
      <c r="F1156" s="1">
        <v>0</v>
      </c>
      <c r="G1156" s="2">
        <f t="shared" si="22"/>
        <v>18016.052189999999</v>
      </c>
      <c r="H1156" s="2">
        <f t="shared" si="23"/>
        <v>0.61999999999898137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225.72</v>
      </c>
      <c r="D1157" s="1">
        <f>BILANCA!E180</f>
        <v>243.08</v>
      </c>
      <c r="E1157" s="1">
        <v>0</v>
      </c>
      <c r="F1157" s="1">
        <v>0</v>
      </c>
      <c r="G1157" s="2">
        <f t="shared" si="22"/>
        <v>123.86712</v>
      </c>
      <c r="H1157" s="2">
        <f t="shared" si="23"/>
        <v>0.36000000000001364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225.72</v>
      </c>
      <c r="D1160" s="1">
        <f>BILANCA!E183</f>
        <v>243.08</v>
      </c>
      <c r="E1160" s="1">
        <v>0</v>
      </c>
      <c r="F1160" s="1">
        <v>0</v>
      </c>
      <c r="G1160" s="2">
        <f t="shared" si="22"/>
        <v>126.00275999999999</v>
      </c>
      <c r="H1160" s="2">
        <f t="shared" si="23"/>
        <v>0.36000000000001364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14785.21</v>
      </c>
      <c r="D1165" s="1">
        <f>BILANCA!E188</f>
        <v>22676.91</v>
      </c>
      <c r="E1165" s="1">
        <v>0</v>
      </c>
      <c r="F1165" s="1">
        <v>0</v>
      </c>
      <c r="G1165" s="2">
        <f t="shared" si="22"/>
        <v>10945.303459999999</v>
      </c>
      <c r="H1165" s="2">
        <f t="shared" si="23"/>
        <v>0.2999999999992724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269798.92</v>
      </c>
      <c r="D1211" s="1">
        <f>BILANCA!E234</f>
        <v>157237.69</v>
      </c>
      <c r="E1211" s="1">
        <v>0</v>
      </c>
      <c r="F1211" s="1">
        <v>0</v>
      </c>
      <c r="G1211" s="2">
        <f t="shared" si="22"/>
        <v>133214.5404</v>
      </c>
      <c r="H1211" s="2">
        <f t="shared" si="23"/>
        <v>0.39000000001396984</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269798.92</v>
      </c>
      <c r="D1213" s="1">
        <f>BILANCA!E236</f>
        <v>157237.69</v>
      </c>
      <c r="E1213" s="1">
        <v>0</v>
      </c>
      <c r="F1213" s="1">
        <v>0</v>
      </c>
      <c r="G1213" s="2">
        <f t="shared" si="22"/>
        <v>134383.08900000001</v>
      </c>
      <c r="H1213" s="2">
        <f t="shared" si="23"/>
        <v>0.39000000001396984</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6270583.71</v>
      </c>
      <c r="D1214" s="1">
        <f>BILANCA!E237</f>
        <v>6023943.4799999995</v>
      </c>
      <c r="E1214" s="1">
        <v>0</v>
      </c>
      <c r="F1214" s="1">
        <v>0</v>
      </c>
      <c r="G1214" s="2">
        <f t="shared" si="22"/>
        <v>4231566.7247700002</v>
      </c>
      <c r="H1214" s="2">
        <f t="shared" si="23"/>
        <v>0.76999999955296516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6026777.1100000003</v>
      </c>
      <c r="D1215" s="1">
        <f>BILANCA!E238</f>
        <v>5700438.96</v>
      </c>
      <c r="E1215" s="1">
        <v>0</v>
      </c>
      <c r="F1215" s="1">
        <v>0</v>
      </c>
      <c r="G1215" s="2">
        <f t="shared" si="22"/>
        <v>4043215.9669600003</v>
      </c>
      <c r="H1215" s="2">
        <f t="shared" si="23"/>
        <v>0.15000000037252903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6026777.1100000003</v>
      </c>
      <c r="D1216" s="1">
        <f>BILANCA!E239</f>
        <v>5700438.96</v>
      </c>
      <c r="E1216" s="1">
        <v>0</v>
      </c>
      <c r="F1216" s="1">
        <v>0</v>
      </c>
      <c r="G1216" s="2">
        <f t="shared" si="22"/>
        <v>4060643.6219900004</v>
      </c>
      <c r="H1216" s="2">
        <f t="shared" si="23"/>
        <v>0.15000000037252903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392479.12</v>
      </c>
      <c r="D1217" s="1">
        <f>BILANCA!E240</f>
        <v>392479.12</v>
      </c>
      <c r="E1217" s="1">
        <v>0</v>
      </c>
      <c r="F1217" s="1">
        <v>0</v>
      </c>
      <c r="G1217" s="2">
        <f t="shared" si="22"/>
        <v>275520.34224000003</v>
      </c>
      <c r="H1217" s="2">
        <f t="shared" si="23"/>
        <v>0.23999999999068677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5634297.9900000002</v>
      </c>
      <c r="D1218" s="1">
        <f>BILANCA!E241</f>
        <v>5307959.84</v>
      </c>
      <c r="E1218" s="1">
        <v>0</v>
      </c>
      <c r="F1218" s="1">
        <v>0</v>
      </c>
      <c r="G1218" s="2">
        <f t="shared" si="22"/>
        <v>3818801.1524499999</v>
      </c>
      <c r="H1218" s="2">
        <f t="shared" si="23"/>
        <v>0.16999999992549419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237407.7900000005</v>
      </c>
      <c r="D1222" s="1">
        <f>BILANCA!E245</f>
        <v>262402.75999999978</v>
      </c>
      <c r="E1222" s="1">
        <v>0</v>
      </c>
      <c r="F1222" s="1">
        <v>0</v>
      </c>
      <c r="G1222" s="2">
        <f t="shared" si="22"/>
        <v>182168.98109000002</v>
      </c>
      <c r="H1222" s="2">
        <f t="shared" si="23"/>
        <v>0.44999999972060323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2897711.99</v>
      </c>
      <c r="D1223" s="1">
        <f>BILANCA!E246</f>
        <v>2677145.09</v>
      </c>
      <c r="E1223" s="1">
        <v>0</v>
      </c>
      <c r="F1223" s="1">
        <v>0</v>
      </c>
      <c r="G1223" s="2">
        <f t="shared" si="22"/>
        <v>1980480.5207999998</v>
      </c>
      <c r="H1223" s="2">
        <f t="shared" si="23"/>
        <v>9.999999962747097E-2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2897711.99</v>
      </c>
      <c r="D1224" s="1">
        <f>BILANCA!E247</f>
        <v>2677145.09</v>
      </c>
      <c r="E1224" s="1">
        <v>0</v>
      </c>
      <c r="F1224" s="1">
        <v>0</v>
      </c>
      <c r="G1224" s="2">
        <f t="shared" si="22"/>
        <v>1988732.5229699998</v>
      </c>
      <c r="H1224" s="2">
        <f t="shared" si="23"/>
        <v>9.999999962747097E-2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2660304.1999999997</v>
      </c>
      <c r="D1227" s="1">
        <f>BILANCA!E250</f>
        <v>2414742.33</v>
      </c>
      <c r="E1227" s="1">
        <v>0</v>
      </c>
      <c r="F1227" s="1">
        <v>0</v>
      </c>
      <c r="G1227" s="2">
        <f t="shared" si="22"/>
        <v>1827508.48184</v>
      </c>
      <c r="H1227" s="2">
        <f t="shared" si="23"/>
        <v>0.52999999979510903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5848.03</v>
      </c>
      <c r="D1229" s="1">
        <f>BILANCA!E252</f>
        <v>60286.16</v>
      </c>
      <c r="E1229" s="1">
        <v>0</v>
      </c>
      <c r="F1229" s="1">
        <v>0</v>
      </c>
      <c r="G1229" s="2">
        <f t="shared" si="22"/>
        <v>31099.4061</v>
      </c>
      <c r="H1229" s="2">
        <f t="shared" si="23"/>
        <v>0.1900000000032378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2654456.17</v>
      </c>
      <c r="D1230" s="1">
        <f>BILANCA!E253</f>
        <v>2354456.17</v>
      </c>
      <c r="E1230" s="1">
        <v>0</v>
      </c>
      <c r="F1230" s="1">
        <v>0</v>
      </c>
      <c r="G1230" s="2">
        <f t="shared" si="22"/>
        <v>1818752.0219699997</v>
      </c>
      <c r="H1230" s="2">
        <f t="shared" si="23"/>
        <v>0.33999999985098839</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6398.81</v>
      </c>
      <c r="D1232" s="1">
        <f>BILANCA!E255</f>
        <v>61101.760000000002</v>
      </c>
      <c r="E1232" s="1">
        <v>0</v>
      </c>
      <c r="F1232" s="1">
        <v>0</v>
      </c>
      <c r="G1232" s="2">
        <f t="shared" si="22"/>
        <v>32021.980170000003</v>
      </c>
      <c r="H1232" s="2">
        <f t="shared" si="23"/>
        <v>0.42999999999756255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27675.39</v>
      </c>
      <c r="D1236" s="1">
        <f>BILANCA!E259</f>
        <v>11613.52</v>
      </c>
      <c r="E1236" s="1">
        <v>0</v>
      </c>
      <c r="F1236" s="1">
        <v>0</v>
      </c>
      <c r="G1236" s="2">
        <f t="shared" si="22"/>
        <v>12878.31479</v>
      </c>
      <c r="H1236" s="2">
        <f t="shared" si="23"/>
        <v>0.86999999999898137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27675.39</v>
      </c>
      <c r="D1237" s="1">
        <f>BILANCA!E260</f>
        <v>11613.52</v>
      </c>
      <c r="E1237" s="1">
        <v>0</v>
      </c>
      <c r="F1237" s="1">
        <v>0</v>
      </c>
      <c r="G1237" s="2">
        <f t="shared" si="22"/>
        <v>12929.21722</v>
      </c>
      <c r="H1237" s="2">
        <f t="shared" si="23"/>
        <v>0.86999999999898137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39309.230000000003</v>
      </c>
      <c r="D1240" s="1">
        <f>BILANCA!E264</f>
        <v>56120.45</v>
      </c>
      <c r="E1240" s="1">
        <v>0</v>
      </c>
      <c r="F1240" s="1">
        <v>0</v>
      </c>
      <c r="G1240" s="2">
        <f t="shared" si="22"/>
        <v>38948.383410000002</v>
      </c>
      <c r="H1240" s="2">
        <f t="shared" si="23"/>
        <v>0.68000000000029104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768.29</v>
      </c>
      <c r="D1241" s="1">
        <f>BILANCA!E265</f>
        <v>38850.910000000003</v>
      </c>
      <c r="E1241" s="1">
        <v>0</v>
      </c>
      <c r="F1241" s="1">
        <v>0</v>
      </c>
      <c r="G1241" s="2">
        <f t="shared" si="22"/>
        <v>20245.288380000002</v>
      </c>
      <c r="H1241" s="2">
        <f t="shared" si="23"/>
        <v>0.37999999999647116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3500.04</v>
      </c>
      <c r="D1243" s="1">
        <f>BILANCA!E267</f>
        <v>3098.98</v>
      </c>
      <c r="E1243" s="1">
        <v>0</v>
      </c>
      <c r="F1243" s="1">
        <v>0</v>
      </c>
      <c r="G1243" s="2">
        <f t="shared" si="24"/>
        <v>2521.48</v>
      </c>
      <c r="H1243" s="2">
        <f t="shared" si="23"/>
        <v>5.999999999994543E-2</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7375.5</v>
      </c>
      <c r="D1244" s="1">
        <f>BILANCA!E268</f>
        <v>6636.65</v>
      </c>
      <c r="E1244" s="1">
        <v>0</v>
      </c>
      <c r="F1244" s="1">
        <v>0</v>
      </c>
      <c r="G1244" s="2">
        <f t="shared" si="24"/>
        <v>5389.3368</v>
      </c>
      <c r="H1244" s="2">
        <f t="shared" si="23"/>
        <v>0.8500000000003638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3106.94</v>
      </c>
      <c r="D1245" s="1">
        <f>BILANCA!E269</f>
        <v>7343.07</v>
      </c>
      <c r="E1245" s="1">
        <v>0</v>
      </c>
      <c r="F1245" s="1">
        <v>0</v>
      </c>
      <c r="G1245" s="2">
        <f t="shared" si="24"/>
        <v>4661.7869600000004</v>
      </c>
      <c r="H1245" s="2">
        <f t="shared" si="23"/>
        <v>0.12999999999965439</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1465.97</v>
      </c>
      <c r="D1247" s="1">
        <f>BILANCA!E271</f>
        <v>13</v>
      </c>
      <c r="E1247" s="1">
        <v>0</v>
      </c>
      <c r="F1247" s="1">
        <v>0</v>
      </c>
      <c r="G1247" s="2">
        <f t="shared" si="24"/>
        <v>393.88008000000002</v>
      </c>
      <c r="H1247" s="2">
        <f t="shared" si="23"/>
        <v>2.9999999999972715E-2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5650.04</v>
      </c>
      <c r="D1263" s="1">
        <f>BILANCA!E287</f>
        <v>357.11</v>
      </c>
      <c r="E1263" s="1">
        <v>0</v>
      </c>
      <c r="F1263" s="1">
        <v>0</v>
      </c>
      <c r="G1263" s="2">
        <f t="shared" si="24"/>
        <v>1781.9928000000002</v>
      </c>
      <c r="H1263" s="2">
        <f t="shared" si="23"/>
        <v>0.14999999999997726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310873.37</v>
      </c>
      <c r="D1264" s="1">
        <f>BILANCA!E288</f>
        <v>331871.31</v>
      </c>
      <c r="E1264" s="1">
        <v>0</v>
      </c>
      <c r="F1264" s="1">
        <v>0</v>
      </c>
      <c r="G1264" s="2">
        <f t="shared" si="24"/>
        <v>273867.09319000004</v>
      </c>
      <c r="H1264" s="2">
        <f t="shared" si="23"/>
        <v>0.67999999999301508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6726.52</v>
      </c>
      <c r="D1275" s="1">
        <f>BILANCA!E299</f>
        <v>14248.52</v>
      </c>
      <c r="E1275" s="1">
        <v>0</v>
      </c>
      <c r="F1275" s="1">
        <v>0</v>
      </c>
      <c r="G1275" s="2">
        <f t="shared" si="24"/>
        <v>10285.27952</v>
      </c>
      <c r="H1275" s="2">
        <f t="shared" si="23"/>
        <v>0.95999999999912689</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7123.95</v>
      </c>
      <c r="D1278" s="1">
        <f>BILANCA!E302</f>
        <v>7832.18</v>
      </c>
      <c r="E1278" s="1">
        <v>0</v>
      </c>
      <c r="F1278" s="1">
        <v>0</v>
      </c>
      <c r="G1278" s="2">
        <f t="shared" si="24"/>
        <v>6722.5514499999999</v>
      </c>
      <c r="H1278" s="2">
        <f t="shared" si="23"/>
        <v>0.23000000000047294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5013822.8499999996</v>
      </c>
      <c r="D1408" s="1">
        <f>'RAS-funkcijski'!E114</f>
        <v>5184512.43</v>
      </c>
      <c r="E1408" s="1">
        <v>0</v>
      </c>
      <c r="F1408" s="1">
        <v>0</v>
      </c>
      <c r="G1408" s="2">
        <f t="shared" si="24"/>
        <v>1692113.2481</v>
      </c>
      <c r="H1408" s="2">
        <f t="shared" si="27"/>
        <v>0.58000000007450581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5013822.8499999996</v>
      </c>
      <c r="D1416" s="1">
        <f>'RAS-funkcijski'!E122</f>
        <v>5184512.43</v>
      </c>
      <c r="E1416" s="1">
        <v>0</v>
      </c>
      <c r="F1416" s="1">
        <v>0</v>
      </c>
      <c r="G1416" s="2">
        <f t="shared" si="24"/>
        <v>1815176.02978</v>
      </c>
      <c r="H1416" s="2">
        <f t="shared" si="27"/>
        <v>0.58000000007450581</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5013822.8499999996</v>
      </c>
      <c r="D1417" s="1">
        <f>'RAS-funkcijski'!E123</f>
        <v>5184512.43</v>
      </c>
      <c r="E1417" s="1">
        <v>0</v>
      </c>
      <c r="F1417" s="1">
        <v>0</v>
      </c>
      <c r="G1417" s="2">
        <f t="shared" si="24"/>
        <v>1830558.8774899999</v>
      </c>
      <c r="H1417" s="2">
        <f t="shared" si="27"/>
        <v>0.58000000007450581</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5013822.8499999996</v>
      </c>
      <c r="D1435" s="13">
        <f>'RAS-funkcijski'!E141</f>
        <v>5184512.43</v>
      </c>
      <c r="E1435" s="13">
        <v>0</v>
      </c>
      <c r="F1435" s="13">
        <v>0</v>
      </c>
      <c r="G1435" s="14">
        <f t="shared" si="24"/>
        <v>2107450.1362700001</v>
      </c>
      <c r="H1435" s="14">
        <f t="shared" si="27"/>
        <v>0.58000000007450581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3224.33</v>
      </c>
      <c r="D1436" s="6">
        <f>'P-VRIO'!E5</f>
        <v>0</v>
      </c>
      <c r="E1436" s="6">
        <v>0</v>
      </c>
      <c r="F1436" s="6">
        <v>0</v>
      </c>
      <c r="G1436" s="7">
        <f t="shared" si="24"/>
        <v>3.2243300000000001</v>
      </c>
      <c r="H1436" s="7">
        <f t="shared" si="27"/>
        <v>0.32999999999992724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3224.33</v>
      </c>
      <c r="D1453" s="1">
        <f>'P-VRIO'!E22</f>
        <v>0</v>
      </c>
      <c r="E1453" s="1">
        <v>0</v>
      </c>
      <c r="F1453" s="1">
        <v>0</v>
      </c>
      <c r="G1453" s="2">
        <f t="shared" si="24"/>
        <v>58.037939999999992</v>
      </c>
      <c r="H1453" s="2">
        <f t="shared" si="27"/>
        <v>0.32999999999992724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3224.33</v>
      </c>
      <c r="D1454" s="1">
        <f>'P-VRIO'!E23</f>
        <v>0</v>
      </c>
      <c r="E1454" s="1">
        <v>0</v>
      </c>
      <c r="F1454" s="1">
        <v>0</v>
      </c>
      <c r="G1454" s="2">
        <f t="shared" si="24"/>
        <v>61.262269999999994</v>
      </c>
      <c r="H1454" s="2">
        <f t="shared" si="27"/>
        <v>0.32999999999992724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3224.33</v>
      </c>
      <c r="D1456" s="1">
        <f>'P-VRIO'!E25</f>
        <v>0</v>
      </c>
      <c r="E1456" s="1">
        <v>0</v>
      </c>
      <c r="F1456" s="1">
        <v>0</v>
      </c>
      <c r="G1456" s="2">
        <f t="shared" si="24"/>
        <v>67.710930000000005</v>
      </c>
      <c r="H1456" s="2">
        <f t="shared" si="27"/>
        <v>0.32999999999992724</v>
      </c>
      <c r="I1456" s="10">
        <f t="shared" si="30"/>
        <v>22.344606899995075</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316523.40999999997</v>
      </c>
      <c r="D1480" s="6"/>
      <c r="E1480" s="6">
        <v>0</v>
      </c>
      <c r="F1480" s="6">
        <v>0</v>
      </c>
      <c r="G1480" s="7">
        <f t="shared" ref="G1480:G1580" si="34">B1480/1000*C1480</f>
        <v>316.52340999999996</v>
      </c>
      <c r="H1480" s="7">
        <f t="shared" ref="H1480:H1580" si="35">ABS(C1480-ROUND(C1480,0))</f>
        <v>0.40999999997438863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5235856.370000001</v>
      </c>
      <c r="D1481" s="1">
        <v>0</v>
      </c>
      <c r="E1481" s="1">
        <v>0</v>
      </c>
      <c r="F1481" s="1">
        <v>0</v>
      </c>
      <c r="G1481" s="2">
        <f t="shared" si="34"/>
        <v>10471.712740000003</v>
      </c>
      <c r="H1481" s="2">
        <f t="shared" si="35"/>
        <v>0.37000000104308128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16515.82</v>
      </c>
      <c r="D1482" s="1">
        <v>0</v>
      </c>
      <c r="E1482" s="1">
        <v>0</v>
      </c>
      <c r="F1482" s="1">
        <v>0</v>
      </c>
      <c r="G1482" s="2">
        <f t="shared" si="34"/>
        <v>49.547460000000001</v>
      </c>
      <c r="H1482" s="2">
        <f t="shared" si="35"/>
        <v>0.18000000000029104</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5095160.1900000004</v>
      </c>
      <c r="D1483" s="1">
        <v>0</v>
      </c>
      <c r="E1483" s="1">
        <v>0</v>
      </c>
      <c r="F1483" s="1">
        <v>0</v>
      </c>
      <c r="G1483" s="2">
        <f t="shared" si="34"/>
        <v>20380.640760000002</v>
      </c>
      <c r="H1483" s="2">
        <f t="shared" si="35"/>
        <v>0.19000000040978193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3803621.3</v>
      </c>
      <c r="D1484" s="1">
        <v>0</v>
      </c>
      <c r="E1484" s="1">
        <v>0</v>
      </c>
      <c r="F1484" s="1">
        <v>0</v>
      </c>
      <c r="G1484" s="2">
        <f t="shared" si="34"/>
        <v>19018.106499999998</v>
      </c>
      <c r="H1484" s="2">
        <f t="shared" si="35"/>
        <v>0.29999999981373549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1206310.8</v>
      </c>
      <c r="D1485" s="1">
        <v>0</v>
      </c>
      <c r="E1485" s="1">
        <v>0</v>
      </c>
      <c r="F1485" s="1">
        <v>0</v>
      </c>
      <c r="G1485" s="2">
        <f t="shared" si="34"/>
        <v>7237.8648000000003</v>
      </c>
      <c r="H1485" s="2">
        <f t="shared" si="35"/>
        <v>0.19999999995343387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10868.44</v>
      </c>
      <c r="D1486" s="1">
        <v>0</v>
      </c>
      <c r="E1486" s="1">
        <v>0</v>
      </c>
      <c r="F1486" s="1">
        <v>0</v>
      </c>
      <c r="G1486" s="2">
        <f t="shared" si="34"/>
        <v>76.079080000000005</v>
      </c>
      <c r="H1486" s="2">
        <f t="shared" si="35"/>
        <v>0.44000000000050932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11186.46</v>
      </c>
      <c r="D1489" s="1">
        <v>0</v>
      </c>
      <c r="E1489" s="1">
        <v>0</v>
      </c>
      <c r="F1489" s="1">
        <v>0</v>
      </c>
      <c r="G1489" s="2">
        <f t="shared" si="34"/>
        <v>111.8646</v>
      </c>
      <c r="H1489" s="2">
        <f t="shared" si="35"/>
        <v>0.45999999999912689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63173.19</v>
      </c>
      <c r="D1491" s="1">
        <v>0</v>
      </c>
      <c r="E1491" s="1">
        <v>0</v>
      </c>
      <c r="F1491" s="1">
        <v>0</v>
      </c>
      <c r="G1491" s="2">
        <f t="shared" si="34"/>
        <v>758.07828000000006</v>
      </c>
      <c r="H1491" s="2">
        <f t="shared" si="35"/>
        <v>0.19000000000232831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124180.36</v>
      </c>
      <c r="D1492" s="1">
        <v>0</v>
      </c>
      <c r="E1492" s="1">
        <v>0</v>
      </c>
      <c r="F1492" s="1">
        <v>0</v>
      </c>
      <c r="G1492" s="2">
        <f t="shared" si="34"/>
        <v>1614.3446799999999</v>
      </c>
      <c r="H1492" s="2">
        <f t="shared" si="35"/>
        <v>0.36000000000058208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5220151.3600000003</v>
      </c>
      <c r="D1499" s="1">
        <v>0</v>
      </c>
      <c r="E1499" s="1">
        <v>0</v>
      </c>
      <c r="F1499" s="1">
        <v>0</v>
      </c>
      <c r="G1499" s="2">
        <f t="shared" si="34"/>
        <v>104403.02720000001</v>
      </c>
      <c r="H1499" s="2">
        <f t="shared" si="35"/>
        <v>0.36000000033527613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8683.64</v>
      </c>
      <c r="D1500" s="1">
        <v>0</v>
      </c>
      <c r="E1500" s="1">
        <v>0</v>
      </c>
      <c r="F1500" s="1">
        <v>0</v>
      </c>
      <c r="G1500" s="2">
        <f t="shared" si="34"/>
        <v>182.35643999999999</v>
      </c>
      <c r="H1500" s="2">
        <f t="shared" si="35"/>
        <v>0.36000000000058208</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5087287.3600000003</v>
      </c>
      <c r="D1501" s="1">
        <v>0</v>
      </c>
      <c r="E1501" s="1">
        <v>0</v>
      </c>
      <c r="F1501" s="1">
        <v>0</v>
      </c>
      <c r="G1501" s="2">
        <f t="shared" si="34"/>
        <v>111920.32192</v>
      </c>
      <c r="H1501" s="2">
        <f t="shared" si="35"/>
        <v>0.36000000033527613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3772195.55</v>
      </c>
      <c r="D1502" s="1">
        <v>0</v>
      </c>
      <c r="E1502" s="1">
        <v>0</v>
      </c>
      <c r="F1502" s="1">
        <v>0</v>
      </c>
      <c r="G1502" s="2">
        <f t="shared" si="34"/>
        <v>86760.49764999999</v>
      </c>
      <c r="H1502" s="2">
        <f t="shared" si="35"/>
        <v>0.45000000018626451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1229940.6000000001</v>
      </c>
      <c r="D1503" s="1">
        <v>0</v>
      </c>
      <c r="E1503" s="1">
        <v>0</v>
      </c>
      <c r="F1503" s="1">
        <v>0</v>
      </c>
      <c r="G1503" s="2">
        <f t="shared" si="34"/>
        <v>29518.574400000001</v>
      </c>
      <c r="H1503" s="2">
        <f t="shared" si="35"/>
        <v>0.39999999990686774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10851.08</v>
      </c>
      <c r="D1504" s="1">
        <v>0</v>
      </c>
      <c r="E1504" s="1">
        <v>0</v>
      </c>
      <c r="F1504" s="1">
        <v>0</v>
      </c>
      <c r="G1504" s="2">
        <f t="shared" si="34"/>
        <v>271.27699999999999</v>
      </c>
      <c r="H1504" s="2">
        <f t="shared" si="35"/>
        <v>7.999999999992724E-2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11186.46</v>
      </c>
      <c r="D1507" s="1">
        <v>0</v>
      </c>
      <c r="E1507" s="1">
        <v>0</v>
      </c>
      <c r="F1507" s="1">
        <v>0</v>
      </c>
      <c r="G1507" s="2">
        <f t="shared" si="34"/>
        <v>313.22087999999997</v>
      </c>
      <c r="H1507" s="2">
        <f t="shared" si="35"/>
        <v>0.45999999999912689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63113.67</v>
      </c>
      <c r="D1509" s="1">
        <v>0</v>
      </c>
      <c r="E1509" s="1">
        <v>0</v>
      </c>
      <c r="F1509" s="1">
        <v>0</v>
      </c>
      <c r="G1509" s="2">
        <f t="shared" si="34"/>
        <v>1893.4100999999998</v>
      </c>
      <c r="H1509" s="2">
        <f t="shared" si="35"/>
        <v>0.33000000000174623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124180.36</v>
      </c>
      <c r="D1510" s="1">
        <v>0</v>
      </c>
      <c r="E1510" s="1">
        <v>0</v>
      </c>
      <c r="F1510" s="1">
        <v>0</v>
      </c>
      <c r="G1510" s="2">
        <f t="shared" si="34"/>
        <v>3849.5911599999999</v>
      </c>
      <c r="H1510" s="2">
        <f t="shared" si="35"/>
        <v>0.36000000000058208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332228.42000000086</v>
      </c>
      <c r="D1517" s="1">
        <v>0</v>
      </c>
      <c r="E1517" s="1">
        <v>0</v>
      </c>
      <c r="F1517" s="1">
        <v>0</v>
      </c>
      <c r="G1517" s="2">
        <f t="shared" si="34"/>
        <v>12624.679960000032</v>
      </c>
      <c r="H1517" s="2">
        <f t="shared" si="35"/>
        <v>0.42000000085681677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357.11</v>
      </c>
      <c r="D1518" s="1">
        <v>0</v>
      </c>
      <c r="E1518" s="1">
        <v>0</v>
      </c>
      <c r="F1518" s="1">
        <v>0</v>
      </c>
      <c r="G1518" s="2">
        <f t="shared" si="34"/>
        <v>13.927290000000001</v>
      </c>
      <c r="H1518" s="2">
        <f t="shared" si="35"/>
        <v>0.11000000000001364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357.11</v>
      </c>
      <c r="D1524" s="1">
        <v>0</v>
      </c>
      <c r="E1524" s="1">
        <v>0</v>
      </c>
      <c r="F1524" s="1">
        <v>0</v>
      </c>
      <c r="G1524" s="2">
        <f t="shared" si="34"/>
        <v>16.069949999999999</v>
      </c>
      <c r="H1524" s="2">
        <f t="shared" si="35"/>
        <v>0.11000000000001364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357.11</v>
      </c>
      <c r="D1530" s="1">
        <v>0</v>
      </c>
      <c r="E1530" s="1">
        <v>0</v>
      </c>
      <c r="F1530" s="1">
        <v>0</v>
      </c>
      <c r="G1530" s="2">
        <f t="shared" si="34"/>
        <v>18.212609999999998</v>
      </c>
      <c r="H1530" s="2">
        <f t="shared" si="35"/>
        <v>0.11000000000001364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357.11</v>
      </c>
      <c r="D1531" s="1">
        <v>0</v>
      </c>
      <c r="E1531" s="1">
        <v>0</v>
      </c>
      <c r="F1531" s="1">
        <v>0</v>
      </c>
      <c r="G1531" s="2">
        <f t="shared" si="34"/>
        <v>18.56972</v>
      </c>
      <c r="H1531" s="2">
        <f t="shared" si="35"/>
        <v>0.11000000000001364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331871.31</v>
      </c>
      <c r="D1576" s="1">
        <v>0</v>
      </c>
      <c r="E1576" s="1">
        <v>0</v>
      </c>
      <c r="F1576" s="1">
        <v>0</v>
      </c>
      <c r="G1576" s="2">
        <f t="shared" si="34"/>
        <v>32191.517070000002</v>
      </c>
      <c r="H1576" s="2">
        <f t="shared" si="35"/>
        <v>0.30999999999767169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7832.18</v>
      </c>
      <c r="D1577" s="1">
        <v>0</v>
      </c>
      <c r="E1577" s="1">
        <v>0</v>
      </c>
      <c r="F1577" s="1">
        <v>0</v>
      </c>
      <c r="G1577" s="2">
        <f t="shared" si="34"/>
        <v>767.55364000000009</v>
      </c>
      <c r="H1577" s="2">
        <f t="shared" si="35"/>
        <v>0.18000000000029104</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324039.13</v>
      </c>
      <c r="D1578" s="1">
        <v>0</v>
      </c>
      <c r="E1578" s="1">
        <v>0</v>
      </c>
      <c r="F1578" s="1">
        <v>0</v>
      </c>
      <c r="G1578" s="2">
        <f t="shared" si="34"/>
        <v>32079.873870000003</v>
      </c>
      <c r="H1578" s="2">
        <f t="shared" si="35"/>
        <v>0.13000000000465661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3318</v>
      </c>
      <c r="B1" s="384"/>
      <c r="C1" s="384"/>
    </row>
    <row r="2" spans="1:17" ht="33" customHeight="1" x14ac:dyDescent="0.2">
      <c r="A2" s="385" t="s">
        <v>3319</v>
      </c>
      <c r="B2" s="386"/>
      <c r="C2" s="378"/>
      <c r="D2" s="4"/>
      <c r="E2" s="4"/>
      <c r="F2" s="4"/>
      <c r="G2" s="4"/>
      <c r="H2" s="4"/>
      <c r="I2" s="4"/>
      <c r="J2" s="4"/>
      <c r="K2" s="4"/>
      <c r="L2" s="4"/>
      <c r="M2" s="4"/>
      <c r="N2" s="4"/>
      <c r="O2" s="4"/>
      <c r="P2" s="4"/>
      <c r="Q2" s="4"/>
    </row>
    <row r="3" spans="1:17" ht="18.75" customHeight="1" x14ac:dyDescent="0.2">
      <c r="A3" s="304" t="s">
        <v>3320</v>
      </c>
      <c r="B3" s="387" t="s">
        <v>3321</v>
      </c>
      <c r="C3" s="378"/>
      <c r="D3" s="4"/>
      <c r="E3" s="4"/>
      <c r="F3" s="4"/>
      <c r="G3" s="4"/>
      <c r="H3" s="4"/>
      <c r="I3" s="4"/>
      <c r="J3" s="4"/>
      <c r="K3" s="4"/>
      <c r="L3" s="4"/>
      <c r="M3" s="4"/>
      <c r="N3" s="4"/>
      <c r="O3" s="4"/>
      <c r="P3" s="4"/>
      <c r="Q3" s="4"/>
    </row>
    <row r="4" spans="1:17" ht="37.5" hidden="1" customHeight="1" x14ac:dyDescent="0.2">
      <c r="A4" s="305" t="s">
        <v>3322</v>
      </c>
      <c r="B4" s="377" t="s">
        <v>3323</v>
      </c>
      <c r="C4" s="378"/>
      <c r="D4" s="4"/>
      <c r="E4" s="4"/>
      <c r="F4" s="4"/>
      <c r="G4" s="4"/>
      <c r="H4" s="4"/>
      <c r="I4" s="4"/>
      <c r="J4" s="4"/>
      <c r="K4" s="4"/>
      <c r="L4" s="4"/>
      <c r="M4" s="4"/>
      <c r="N4" s="4"/>
      <c r="O4" s="4"/>
      <c r="P4" s="4"/>
      <c r="Q4" s="4"/>
    </row>
    <row r="5" spans="1:17" ht="48" hidden="1" customHeight="1" x14ac:dyDescent="0.2">
      <c r="A5" s="305" t="s">
        <v>3322</v>
      </c>
      <c r="B5" s="377" t="s">
        <v>3324</v>
      </c>
      <c r="C5" s="378"/>
      <c r="D5" s="4"/>
      <c r="E5" s="4"/>
      <c r="F5" s="4"/>
      <c r="G5" s="4"/>
      <c r="H5" s="4"/>
      <c r="I5" s="4"/>
      <c r="J5" s="4"/>
      <c r="K5" s="4"/>
      <c r="L5" s="4"/>
      <c r="M5" s="4"/>
      <c r="N5" s="4"/>
      <c r="O5" s="4"/>
      <c r="P5" s="4"/>
      <c r="Q5" s="4"/>
    </row>
    <row r="6" spans="1:17" ht="59.25" hidden="1" customHeight="1" x14ac:dyDescent="0.2">
      <c r="A6" s="305" t="s">
        <v>3322</v>
      </c>
      <c r="B6" s="377" t="s">
        <v>3325</v>
      </c>
      <c r="C6" s="378"/>
      <c r="D6" s="4"/>
      <c r="E6" s="4"/>
      <c r="F6" s="4"/>
      <c r="G6" s="4"/>
      <c r="H6" s="4"/>
      <c r="I6" s="4"/>
      <c r="J6" s="4"/>
      <c r="K6" s="4"/>
      <c r="L6" s="4"/>
      <c r="M6" s="4"/>
      <c r="N6" s="4"/>
      <c r="O6" s="4"/>
      <c r="P6" s="4"/>
      <c r="Q6" s="4"/>
    </row>
    <row r="7" spans="1:17" ht="48" hidden="1" customHeight="1" x14ac:dyDescent="0.2">
      <c r="A7" s="305" t="s">
        <v>3326</v>
      </c>
      <c r="B7" s="377" t="s">
        <v>3327</v>
      </c>
      <c r="C7" s="378"/>
      <c r="D7" s="4"/>
      <c r="E7" s="4"/>
      <c r="F7" s="4"/>
      <c r="G7" s="4"/>
      <c r="H7" s="4"/>
      <c r="I7" s="4"/>
      <c r="J7" s="4"/>
      <c r="K7" s="4"/>
      <c r="L7" s="4"/>
      <c r="M7" s="4"/>
      <c r="N7" s="4"/>
      <c r="O7" s="4"/>
      <c r="P7" s="4"/>
      <c r="Q7" s="4"/>
    </row>
    <row r="8" spans="1:17" ht="41.25" hidden="1" customHeight="1" x14ac:dyDescent="0.2">
      <c r="A8" s="305" t="s">
        <v>3328</v>
      </c>
      <c r="B8" s="377" t="s">
        <v>3329</v>
      </c>
      <c r="C8" s="378"/>
      <c r="D8" s="4"/>
      <c r="E8" s="4"/>
      <c r="F8" s="4"/>
      <c r="G8" s="4"/>
      <c r="H8" s="4"/>
      <c r="I8" s="4"/>
      <c r="J8" s="4"/>
      <c r="K8" s="4"/>
      <c r="L8" s="4"/>
      <c r="M8" s="4"/>
      <c r="N8" s="4"/>
      <c r="O8" s="4"/>
      <c r="P8" s="4"/>
      <c r="Q8" s="4"/>
    </row>
    <row r="9" spans="1:17" ht="59.25" hidden="1" customHeight="1" x14ac:dyDescent="0.2">
      <c r="A9" s="305" t="s">
        <v>3330</v>
      </c>
      <c r="B9" s="377" t="s">
        <v>3331</v>
      </c>
      <c r="C9" s="378"/>
      <c r="D9" s="4"/>
      <c r="E9" s="4"/>
      <c r="F9" s="4"/>
      <c r="G9" s="4"/>
      <c r="H9" s="4"/>
      <c r="I9" s="4"/>
      <c r="J9" s="4"/>
      <c r="K9" s="4"/>
      <c r="L9" s="4"/>
      <c r="M9" s="4"/>
      <c r="N9" s="4"/>
      <c r="O9" s="4"/>
      <c r="P9" s="4"/>
      <c r="Q9" s="4"/>
    </row>
    <row r="10" spans="1:17" ht="61.5" hidden="1" customHeight="1" x14ac:dyDescent="0.2">
      <c r="A10" s="305" t="s">
        <v>3330</v>
      </c>
      <c r="B10" s="377" t="s">
        <v>3332</v>
      </c>
      <c r="C10" s="378"/>
      <c r="D10" s="4"/>
      <c r="E10" s="4"/>
      <c r="F10" s="4"/>
      <c r="G10" s="4"/>
      <c r="H10" s="4"/>
      <c r="I10" s="4"/>
      <c r="J10" s="4"/>
      <c r="K10" s="4"/>
      <c r="L10" s="4"/>
      <c r="M10" s="4"/>
      <c r="N10" s="4"/>
      <c r="O10" s="4"/>
      <c r="P10" s="4"/>
      <c r="Q10" s="4"/>
    </row>
    <row r="11" spans="1:17" ht="43.5" hidden="1" customHeight="1" x14ac:dyDescent="0.2">
      <c r="A11" s="305" t="s">
        <v>3330</v>
      </c>
      <c r="B11" s="377" t="s">
        <v>3333</v>
      </c>
      <c r="C11" s="378"/>
      <c r="D11" s="4"/>
      <c r="E11" s="4"/>
      <c r="F11" s="4"/>
      <c r="G11" s="4"/>
      <c r="H11" s="4"/>
      <c r="I11" s="4"/>
      <c r="J11" s="4"/>
      <c r="K11" s="4"/>
      <c r="L11" s="4"/>
      <c r="M11" s="4"/>
      <c r="N11" s="4"/>
      <c r="O11" s="4"/>
      <c r="P11" s="4"/>
      <c r="Q11" s="4"/>
    </row>
    <row r="12" spans="1:17" ht="27.75" hidden="1" customHeight="1" x14ac:dyDescent="0.2">
      <c r="A12" s="305" t="s">
        <v>3334</v>
      </c>
      <c r="B12" s="377" t="s">
        <v>3335</v>
      </c>
      <c r="C12" s="378"/>
      <c r="D12" s="4"/>
      <c r="E12" s="4"/>
      <c r="F12" s="4"/>
      <c r="G12" s="4"/>
      <c r="H12" s="4"/>
      <c r="I12" s="4"/>
      <c r="J12" s="4"/>
      <c r="K12" s="4"/>
      <c r="L12" s="4"/>
      <c r="M12" s="4"/>
      <c r="N12" s="4"/>
      <c r="O12" s="4"/>
      <c r="P12" s="4"/>
      <c r="Q12" s="4"/>
    </row>
    <row r="13" spans="1:17" ht="27.75" hidden="1" customHeight="1" x14ac:dyDescent="0.2">
      <c r="A13" s="305" t="s">
        <v>3336</v>
      </c>
      <c r="B13" s="377" t="s">
        <v>3337</v>
      </c>
      <c r="C13" s="378"/>
      <c r="D13" s="4"/>
      <c r="E13" s="4"/>
      <c r="F13" s="4"/>
      <c r="G13" s="4"/>
      <c r="H13" s="4"/>
      <c r="I13" s="4"/>
      <c r="J13" s="4"/>
      <c r="K13" s="4"/>
      <c r="L13" s="4"/>
      <c r="M13" s="4"/>
      <c r="N13" s="4"/>
      <c r="O13" s="4"/>
      <c r="P13" s="4"/>
      <c r="Q13" s="4"/>
    </row>
    <row r="14" spans="1:17" ht="45.75" hidden="1" customHeight="1" x14ac:dyDescent="0.2">
      <c r="A14" s="305" t="s">
        <v>3338</v>
      </c>
      <c r="B14" s="377" t="s">
        <v>3339</v>
      </c>
      <c r="C14" s="378"/>
      <c r="D14" s="4"/>
      <c r="E14" s="4"/>
      <c r="F14" s="4"/>
      <c r="G14" s="4"/>
      <c r="H14" s="4"/>
      <c r="I14" s="4"/>
      <c r="J14" s="4"/>
      <c r="K14" s="4"/>
      <c r="L14" s="4"/>
      <c r="M14" s="4"/>
      <c r="N14" s="4"/>
      <c r="O14" s="4"/>
      <c r="P14" s="4"/>
      <c r="Q14" s="4"/>
    </row>
    <row r="15" spans="1:17" ht="45.75" hidden="1" customHeight="1" x14ac:dyDescent="0.2">
      <c r="A15" s="305" t="s">
        <v>3340</v>
      </c>
      <c r="B15" s="377" t="s">
        <v>3341</v>
      </c>
      <c r="C15" s="378"/>
      <c r="D15" s="4"/>
      <c r="E15" s="4"/>
      <c r="F15" s="4"/>
      <c r="G15" s="4"/>
      <c r="H15" s="4"/>
      <c r="I15" s="4"/>
      <c r="J15" s="4"/>
      <c r="K15" s="4"/>
      <c r="L15" s="4"/>
      <c r="M15" s="4"/>
      <c r="N15" s="4"/>
      <c r="O15" s="4"/>
      <c r="P15" s="4"/>
      <c r="Q15" s="4"/>
    </row>
    <row r="16" spans="1:17" ht="51" hidden="1" customHeight="1" x14ac:dyDescent="0.2">
      <c r="A16" s="305" t="s">
        <v>3342</v>
      </c>
      <c r="B16" s="377" t="s">
        <v>3343</v>
      </c>
      <c r="C16" s="378"/>
      <c r="D16" s="4"/>
      <c r="E16" s="4"/>
      <c r="F16" s="4"/>
      <c r="G16" s="4"/>
      <c r="H16" s="4"/>
      <c r="I16" s="4"/>
      <c r="J16" s="4"/>
      <c r="K16" s="4"/>
      <c r="L16" s="4"/>
      <c r="M16" s="4"/>
      <c r="N16" s="4"/>
      <c r="O16" s="4"/>
      <c r="P16" s="4"/>
      <c r="Q16" s="4"/>
    </row>
    <row r="17" spans="1:17" ht="27.75" hidden="1" customHeight="1" x14ac:dyDescent="0.2">
      <c r="A17" s="305" t="s">
        <v>3344</v>
      </c>
      <c r="B17" s="377" t="s">
        <v>3345</v>
      </c>
      <c r="C17" s="378"/>
      <c r="D17" s="4"/>
      <c r="E17" s="4"/>
      <c r="F17" s="4"/>
      <c r="G17" s="4"/>
      <c r="H17" s="4"/>
      <c r="I17" s="4"/>
      <c r="J17" s="4"/>
      <c r="K17" s="4"/>
      <c r="L17" s="4"/>
      <c r="M17" s="4"/>
      <c r="N17" s="4"/>
      <c r="O17" s="4"/>
      <c r="P17" s="4"/>
      <c r="Q17" s="4"/>
    </row>
    <row r="18" spans="1:17" ht="27.75" hidden="1" customHeight="1" x14ac:dyDescent="0.2">
      <c r="A18" s="305" t="s">
        <v>3346</v>
      </c>
      <c r="B18" s="377" t="s">
        <v>3347</v>
      </c>
      <c r="C18" s="378"/>
      <c r="D18" s="4"/>
      <c r="E18" s="4"/>
      <c r="F18" s="4"/>
      <c r="G18" s="4"/>
      <c r="H18" s="4"/>
      <c r="I18" s="4"/>
      <c r="J18" s="4"/>
      <c r="K18" s="4"/>
      <c r="L18" s="4"/>
      <c r="M18" s="4"/>
      <c r="N18" s="4"/>
      <c r="O18" s="4"/>
      <c r="P18" s="4"/>
      <c r="Q18" s="4"/>
    </row>
    <row r="19" spans="1:17" ht="45" hidden="1" customHeight="1" x14ac:dyDescent="0.2">
      <c r="A19" s="305" t="s">
        <v>3346</v>
      </c>
      <c r="B19" s="377" t="s">
        <v>3348</v>
      </c>
      <c r="C19" s="378"/>
      <c r="D19" s="4"/>
      <c r="E19" s="4"/>
      <c r="F19" s="4"/>
      <c r="G19" s="4"/>
      <c r="H19" s="4"/>
      <c r="I19" s="4"/>
      <c r="J19" s="4"/>
      <c r="K19" s="4"/>
      <c r="L19" s="4"/>
      <c r="M19" s="4"/>
      <c r="N19" s="4"/>
      <c r="O19" s="4"/>
      <c r="P19" s="4"/>
      <c r="Q19" s="4"/>
    </row>
    <row r="20" spans="1:17" ht="45" hidden="1" customHeight="1" x14ac:dyDescent="0.2">
      <c r="A20" s="305" t="s">
        <v>3349</v>
      </c>
      <c r="B20" s="377" t="s">
        <v>3350</v>
      </c>
      <c r="C20" s="378"/>
      <c r="D20" s="4"/>
      <c r="E20" s="4"/>
      <c r="F20" s="4"/>
      <c r="G20" s="4"/>
      <c r="H20" s="4"/>
      <c r="I20" s="4"/>
      <c r="J20" s="4"/>
      <c r="K20" s="4"/>
      <c r="L20" s="4"/>
      <c r="M20" s="4"/>
      <c r="N20" s="4"/>
      <c r="O20" s="4"/>
      <c r="P20" s="4"/>
      <c r="Q20" s="4"/>
    </row>
    <row r="21" spans="1:17" ht="30" hidden="1" customHeight="1" x14ac:dyDescent="0.2">
      <c r="A21" s="305" t="s">
        <v>3351</v>
      </c>
      <c r="B21" s="377" t="s">
        <v>3352</v>
      </c>
      <c r="C21" s="378"/>
      <c r="D21" s="4"/>
      <c r="E21" s="4"/>
      <c r="F21" s="4"/>
      <c r="G21" s="4"/>
      <c r="H21" s="4"/>
      <c r="I21" s="4"/>
      <c r="J21" s="4"/>
      <c r="K21" s="4"/>
      <c r="L21" s="4"/>
      <c r="M21" s="4"/>
      <c r="N21" s="4"/>
      <c r="O21" s="4"/>
      <c r="P21" s="4"/>
      <c r="Q21" s="4"/>
    </row>
    <row r="22" spans="1:17" ht="30" hidden="1" customHeight="1" x14ac:dyDescent="0.2">
      <c r="A22" s="305" t="s">
        <v>3353</v>
      </c>
      <c r="B22" s="377" t="s">
        <v>3354</v>
      </c>
      <c r="C22" s="378"/>
      <c r="D22" s="4"/>
      <c r="E22" s="4"/>
      <c r="F22" s="4"/>
      <c r="G22" s="4"/>
      <c r="H22" s="4"/>
      <c r="I22" s="4"/>
      <c r="J22" s="4"/>
      <c r="K22" s="4"/>
      <c r="L22" s="4"/>
      <c r="M22" s="4"/>
      <c r="N22" s="4"/>
      <c r="O22" s="4"/>
      <c r="P22" s="4"/>
      <c r="Q22" s="4"/>
    </row>
    <row r="23" spans="1:17" ht="30" hidden="1" customHeight="1" x14ac:dyDescent="0.2">
      <c r="A23" s="305" t="s">
        <v>3355</v>
      </c>
      <c r="B23" s="377" t="s">
        <v>3356</v>
      </c>
      <c r="C23" s="378"/>
      <c r="D23" s="4"/>
      <c r="E23" s="4"/>
      <c r="F23" s="4"/>
      <c r="G23" s="4"/>
      <c r="H23" s="4"/>
      <c r="I23" s="4"/>
      <c r="J23" s="4"/>
      <c r="K23" s="4"/>
      <c r="L23" s="4"/>
      <c r="M23" s="4"/>
      <c r="N23" s="4"/>
      <c r="O23" s="4"/>
      <c r="P23" s="4"/>
      <c r="Q23" s="4"/>
    </row>
    <row r="24" spans="1:17" ht="30" hidden="1" customHeight="1" x14ac:dyDescent="0.2">
      <c r="A24" s="305" t="s">
        <v>3357</v>
      </c>
      <c r="B24" s="377" t="s">
        <v>3358</v>
      </c>
      <c r="C24" s="378"/>
      <c r="D24" s="4"/>
      <c r="E24" s="4"/>
      <c r="F24" s="4"/>
      <c r="G24" s="4"/>
      <c r="H24" s="4"/>
      <c r="I24" s="4"/>
      <c r="J24" s="4"/>
      <c r="K24" s="4"/>
      <c r="L24" s="4"/>
      <c r="M24" s="4"/>
      <c r="N24" s="4"/>
      <c r="O24" s="4"/>
      <c r="P24" s="4"/>
      <c r="Q24" s="4"/>
    </row>
    <row r="25" spans="1:17" ht="30" hidden="1" customHeight="1" x14ac:dyDescent="0.2">
      <c r="A25" s="305" t="s">
        <v>3359</v>
      </c>
      <c r="B25" s="377" t="s">
        <v>3360</v>
      </c>
      <c r="C25" s="378"/>
      <c r="D25" s="4"/>
      <c r="E25" s="4"/>
      <c r="F25" s="4"/>
      <c r="G25" s="4"/>
      <c r="H25" s="4"/>
      <c r="I25" s="4"/>
      <c r="J25" s="4"/>
      <c r="K25" s="4"/>
      <c r="L25" s="4"/>
      <c r="M25" s="4"/>
      <c r="N25" s="4"/>
      <c r="O25" s="4"/>
      <c r="P25" s="4"/>
      <c r="Q25" s="4"/>
    </row>
    <row r="26" spans="1:17" ht="30" hidden="1" customHeight="1" x14ac:dyDescent="0.2">
      <c r="A26" s="305" t="s">
        <v>3361</v>
      </c>
      <c r="B26" s="377" t="s">
        <v>3362</v>
      </c>
      <c r="C26" s="378"/>
      <c r="D26" s="4"/>
      <c r="E26" s="4"/>
      <c r="F26" s="4"/>
      <c r="G26" s="4"/>
      <c r="H26" s="4"/>
      <c r="I26" s="4"/>
      <c r="J26" s="4"/>
      <c r="K26" s="4"/>
      <c r="L26" s="4"/>
      <c r="M26" s="4"/>
      <c r="N26" s="4"/>
      <c r="O26" s="4"/>
      <c r="P26" s="4"/>
      <c r="Q26" s="4"/>
    </row>
    <row r="27" spans="1:17" ht="70.5" hidden="1" customHeight="1" x14ac:dyDescent="0.2">
      <c r="A27" s="305" t="s">
        <v>3363</v>
      </c>
      <c r="B27" s="377" t="s">
        <v>3364</v>
      </c>
      <c r="C27" s="378"/>
      <c r="D27" s="4"/>
      <c r="E27" s="4"/>
      <c r="F27" s="4"/>
      <c r="G27" s="4"/>
      <c r="H27" s="4"/>
      <c r="I27" s="4"/>
      <c r="J27" s="4"/>
      <c r="K27" s="4"/>
      <c r="L27" s="4"/>
      <c r="M27" s="4"/>
      <c r="N27" s="4"/>
      <c r="O27" s="4"/>
      <c r="P27" s="4"/>
      <c r="Q27" s="4"/>
    </row>
    <row r="28" spans="1:17" ht="48" hidden="1" customHeight="1" x14ac:dyDescent="0.2">
      <c r="A28" s="305" t="s">
        <v>3365</v>
      </c>
      <c r="B28" s="377" t="s">
        <v>3366</v>
      </c>
      <c r="C28" s="378"/>
      <c r="D28" s="4"/>
      <c r="E28" s="4"/>
      <c r="F28" s="4"/>
      <c r="G28" s="4"/>
      <c r="H28" s="4"/>
      <c r="I28" s="4"/>
      <c r="J28" s="4"/>
      <c r="K28" s="4"/>
      <c r="L28" s="4"/>
      <c r="M28" s="4"/>
      <c r="N28" s="4"/>
      <c r="O28" s="4"/>
      <c r="P28" s="4"/>
      <c r="Q28" s="4"/>
    </row>
    <row r="29" spans="1:17" ht="100.5" hidden="1" customHeight="1" x14ac:dyDescent="0.2">
      <c r="A29" s="305" t="s">
        <v>3367</v>
      </c>
      <c r="B29" s="377" t="s">
        <v>3368</v>
      </c>
      <c r="C29" s="378"/>
      <c r="D29" s="4"/>
      <c r="E29" s="4"/>
      <c r="F29" s="4"/>
      <c r="G29" s="4"/>
      <c r="H29" s="4"/>
      <c r="I29" s="4"/>
      <c r="J29" s="4"/>
      <c r="K29" s="4"/>
      <c r="L29" s="4"/>
      <c r="M29" s="4"/>
      <c r="N29" s="4"/>
      <c r="O29" s="4"/>
      <c r="P29" s="4"/>
      <c r="Q29" s="4"/>
    </row>
    <row r="30" spans="1:17" ht="45" hidden="1" customHeight="1" x14ac:dyDescent="0.2">
      <c r="A30" s="305" t="s">
        <v>3369</v>
      </c>
      <c r="B30" s="377" t="s">
        <v>3370</v>
      </c>
      <c r="C30" s="378"/>
      <c r="D30" s="4"/>
      <c r="E30" s="4"/>
      <c r="F30" s="4"/>
      <c r="G30" s="4"/>
      <c r="H30" s="4"/>
      <c r="I30" s="4"/>
      <c r="J30" s="4"/>
      <c r="K30" s="4"/>
      <c r="L30" s="4"/>
      <c r="M30" s="4"/>
      <c r="N30" s="4"/>
      <c r="O30" s="4"/>
      <c r="P30" s="4"/>
      <c r="Q30" s="4"/>
    </row>
    <row r="31" spans="1:17" ht="45" hidden="1" customHeight="1" x14ac:dyDescent="0.2">
      <c r="A31" s="305" t="s">
        <v>3371</v>
      </c>
      <c r="B31" s="377" t="s">
        <v>3372</v>
      </c>
      <c r="C31" s="378"/>
      <c r="D31" s="4"/>
      <c r="E31" s="4"/>
      <c r="F31" s="4"/>
      <c r="G31" s="4"/>
      <c r="H31" s="4"/>
      <c r="I31" s="4"/>
      <c r="J31" s="4"/>
      <c r="K31" s="4"/>
      <c r="L31" s="4"/>
      <c r="M31" s="4"/>
      <c r="N31" s="4"/>
      <c r="O31" s="4"/>
      <c r="P31" s="4"/>
      <c r="Q31" s="4"/>
    </row>
    <row r="32" spans="1:17" ht="45" hidden="1" customHeight="1" x14ac:dyDescent="0.2">
      <c r="A32" s="305" t="s">
        <v>3373</v>
      </c>
      <c r="B32" s="377" t="s">
        <v>3374</v>
      </c>
      <c r="C32" s="378"/>
      <c r="D32" s="4"/>
      <c r="E32" s="4"/>
      <c r="F32" s="4"/>
      <c r="G32" s="4"/>
      <c r="H32" s="4"/>
      <c r="I32" s="4"/>
      <c r="J32" s="4"/>
      <c r="K32" s="4"/>
      <c r="L32" s="4"/>
      <c r="M32" s="4"/>
      <c r="N32" s="4"/>
      <c r="O32" s="4"/>
      <c r="P32" s="4"/>
      <c r="Q32" s="4"/>
    </row>
    <row r="33" spans="1:17" ht="72" hidden="1" customHeight="1" x14ac:dyDescent="0.2">
      <c r="A33" s="305" t="s">
        <v>3375</v>
      </c>
      <c r="B33" s="377" t="s">
        <v>3376</v>
      </c>
      <c r="C33" s="378"/>
      <c r="D33" s="4"/>
      <c r="E33" s="4"/>
      <c r="F33" s="4"/>
      <c r="G33" s="4"/>
      <c r="H33" s="4"/>
      <c r="I33" s="4"/>
      <c r="J33" s="4"/>
      <c r="K33" s="4"/>
      <c r="L33" s="4"/>
      <c r="M33" s="4"/>
      <c r="N33" s="4"/>
      <c r="O33" s="4"/>
      <c r="P33" s="4"/>
      <c r="Q33" s="4"/>
    </row>
    <row r="34" spans="1:17" ht="79.5" hidden="1" customHeight="1" x14ac:dyDescent="0.2">
      <c r="A34" s="305" t="s">
        <v>3377</v>
      </c>
      <c r="B34" s="377" t="s">
        <v>3378</v>
      </c>
      <c r="C34" s="378"/>
      <c r="D34" s="4"/>
      <c r="E34" s="4"/>
      <c r="F34" s="4"/>
      <c r="G34" s="4"/>
      <c r="H34" s="4"/>
      <c r="I34" s="4"/>
      <c r="J34" s="4"/>
      <c r="K34" s="4"/>
      <c r="L34" s="4"/>
      <c r="M34" s="4"/>
      <c r="N34" s="4"/>
      <c r="O34" s="4"/>
      <c r="P34" s="4"/>
      <c r="Q34" s="4"/>
    </row>
    <row r="35" spans="1:17" ht="70.5" hidden="1" customHeight="1" x14ac:dyDescent="0.2">
      <c r="A35" s="305" t="s">
        <v>3379</v>
      </c>
      <c r="B35" s="377" t="s">
        <v>3380</v>
      </c>
      <c r="C35" s="378"/>
      <c r="D35" s="4"/>
      <c r="E35" s="4"/>
      <c r="F35" s="4"/>
      <c r="G35" s="4"/>
      <c r="H35" s="4"/>
      <c r="I35" s="4"/>
      <c r="J35" s="4"/>
      <c r="K35" s="4"/>
      <c r="L35" s="4"/>
      <c r="M35" s="4"/>
      <c r="N35" s="4"/>
      <c r="O35" s="4"/>
      <c r="P35" s="4"/>
      <c r="Q35" s="4"/>
    </row>
    <row r="36" spans="1:17" ht="45.75" hidden="1" customHeight="1" x14ac:dyDescent="0.2">
      <c r="A36" s="305" t="s">
        <v>3381</v>
      </c>
      <c r="B36" s="377" t="s">
        <v>3382</v>
      </c>
      <c r="C36" s="378"/>
      <c r="D36" s="4"/>
      <c r="E36" s="4"/>
      <c r="F36" s="4"/>
      <c r="G36" s="4"/>
      <c r="H36" s="4"/>
      <c r="I36" s="4"/>
      <c r="J36" s="4"/>
      <c r="K36" s="4"/>
      <c r="L36" s="4"/>
      <c r="M36" s="4"/>
      <c r="N36" s="4"/>
      <c r="O36" s="4"/>
      <c r="P36" s="4"/>
      <c r="Q36" s="4"/>
    </row>
    <row r="37" spans="1:17" ht="54.75" hidden="1" customHeight="1" x14ac:dyDescent="0.2">
      <c r="A37" s="305" t="s">
        <v>3383</v>
      </c>
      <c r="B37" s="377" t="s">
        <v>3384</v>
      </c>
      <c r="C37" s="378"/>
      <c r="D37" s="4"/>
      <c r="E37" s="4"/>
      <c r="F37" s="4"/>
      <c r="G37" s="4"/>
      <c r="H37" s="4"/>
      <c r="I37" s="4"/>
      <c r="J37" s="4"/>
      <c r="K37" s="4"/>
      <c r="L37" s="4"/>
      <c r="M37" s="4"/>
      <c r="N37" s="4"/>
      <c r="O37" s="4"/>
      <c r="P37" s="4"/>
      <c r="Q37" s="4"/>
    </row>
    <row r="38" spans="1:17" ht="37.5" hidden="1" customHeight="1" x14ac:dyDescent="0.2">
      <c r="A38" s="305" t="s">
        <v>3385</v>
      </c>
      <c r="B38" s="377" t="s">
        <v>3386</v>
      </c>
      <c r="C38" s="378"/>
      <c r="D38" s="4"/>
      <c r="E38" s="4"/>
      <c r="F38" s="4"/>
      <c r="G38" s="4"/>
      <c r="H38" s="4"/>
      <c r="I38" s="4"/>
      <c r="J38" s="4"/>
      <c r="K38" s="4"/>
      <c r="L38" s="4"/>
      <c r="M38" s="4"/>
      <c r="N38" s="4"/>
      <c r="O38" s="4"/>
      <c r="P38" s="4"/>
      <c r="Q38" s="4"/>
    </row>
    <row r="39" spans="1:17" ht="61.5" hidden="1" customHeight="1" x14ac:dyDescent="0.2">
      <c r="A39" s="305" t="s">
        <v>3387</v>
      </c>
      <c r="B39" s="377" t="s">
        <v>3388</v>
      </c>
      <c r="C39" s="378"/>
      <c r="D39" s="4"/>
      <c r="E39" s="4"/>
      <c r="F39" s="4"/>
      <c r="G39" s="4"/>
      <c r="H39" s="4"/>
      <c r="I39" s="4"/>
      <c r="J39" s="4"/>
      <c r="K39" s="4"/>
      <c r="L39" s="4"/>
      <c r="M39" s="4"/>
      <c r="N39" s="4"/>
      <c r="O39" s="4"/>
      <c r="P39" s="4"/>
      <c r="Q39" s="4"/>
    </row>
    <row r="40" spans="1:17" ht="53.25" hidden="1" customHeight="1" x14ac:dyDescent="0.2">
      <c r="A40" s="305" t="s">
        <v>3389</v>
      </c>
      <c r="B40" s="377" t="s">
        <v>3390</v>
      </c>
      <c r="C40" s="378"/>
      <c r="D40" s="4"/>
      <c r="E40" s="4"/>
      <c r="F40" s="4"/>
      <c r="G40" s="4"/>
      <c r="H40" s="4"/>
      <c r="I40" s="4"/>
      <c r="J40" s="4"/>
      <c r="K40" s="4"/>
      <c r="L40" s="4"/>
      <c r="M40" s="4"/>
      <c r="N40" s="4"/>
      <c r="O40" s="4"/>
      <c r="P40" s="4"/>
      <c r="Q40" s="4"/>
    </row>
    <row r="41" spans="1:17" ht="73.5" hidden="1" customHeight="1" x14ac:dyDescent="0.2">
      <c r="A41" s="305" t="s">
        <v>3391</v>
      </c>
      <c r="B41" s="377" t="s">
        <v>3392</v>
      </c>
      <c r="C41" s="378"/>
      <c r="D41" s="4"/>
      <c r="E41" s="4"/>
      <c r="F41" s="4"/>
      <c r="G41" s="4"/>
      <c r="H41" s="4"/>
      <c r="I41" s="4"/>
      <c r="J41" s="4"/>
      <c r="K41" s="4"/>
      <c r="L41" s="4"/>
      <c r="M41" s="4"/>
      <c r="N41" s="4"/>
      <c r="O41" s="4"/>
      <c r="P41" s="4"/>
      <c r="Q41" s="4"/>
    </row>
    <row r="42" spans="1:17" ht="57.75" hidden="1" customHeight="1" x14ac:dyDescent="0.2">
      <c r="A42" s="305" t="s">
        <v>3393</v>
      </c>
      <c r="B42" s="377" t="s">
        <v>3394</v>
      </c>
      <c r="C42" s="378"/>
      <c r="D42" s="4"/>
      <c r="E42" s="4"/>
      <c r="F42" s="4"/>
      <c r="G42" s="4"/>
      <c r="H42" s="4"/>
      <c r="I42" s="4"/>
      <c r="J42" s="4"/>
      <c r="K42" s="4"/>
      <c r="L42" s="4"/>
      <c r="M42" s="4"/>
      <c r="N42" s="4"/>
      <c r="O42" s="4"/>
      <c r="P42" s="4"/>
      <c r="Q42" s="4"/>
    </row>
    <row r="43" spans="1:17" ht="84" hidden="1" customHeight="1" x14ac:dyDescent="0.2">
      <c r="A43" s="305" t="s">
        <v>3395</v>
      </c>
      <c r="B43" s="377" t="s">
        <v>3396</v>
      </c>
      <c r="C43" s="378"/>
      <c r="D43" s="4"/>
      <c r="E43" s="4"/>
      <c r="F43" s="4"/>
      <c r="G43" s="4"/>
      <c r="H43" s="4"/>
      <c r="I43" s="4"/>
      <c r="J43" s="4"/>
      <c r="K43" s="4"/>
      <c r="L43" s="4"/>
      <c r="M43" s="4"/>
      <c r="N43" s="4"/>
      <c r="O43" s="4"/>
      <c r="P43" s="4"/>
      <c r="Q43" s="4"/>
    </row>
    <row r="44" spans="1:17" ht="48" hidden="1" customHeight="1" x14ac:dyDescent="0.2">
      <c r="A44" s="305" t="s">
        <v>3397</v>
      </c>
      <c r="B44" s="377" t="s">
        <v>3398</v>
      </c>
      <c r="C44" s="378"/>
      <c r="D44" s="4"/>
      <c r="E44" s="4"/>
      <c r="F44" s="4"/>
      <c r="G44" s="4"/>
      <c r="H44" s="4"/>
      <c r="I44" s="4"/>
      <c r="J44" s="4"/>
      <c r="K44" s="4"/>
      <c r="L44" s="4"/>
      <c r="M44" s="4"/>
      <c r="N44" s="4"/>
      <c r="O44" s="4"/>
      <c r="P44" s="4"/>
      <c r="Q44" s="4"/>
    </row>
    <row r="45" spans="1:17" ht="57" hidden="1" customHeight="1" x14ac:dyDescent="0.2">
      <c r="A45" s="305" t="s">
        <v>3399</v>
      </c>
      <c r="B45" s="377" t="s">
        <v>3400</v>
      </c>
      <c r="C45" s="378"/>
      <c r="D45" s="4"/>
      <c r="E45" s="4"/>
      <c r="F45" s="4"/>
      <c r="G45" s="4"/>
      <c r="H45" s="4"/>
      <c r="I45" s="4"/>
      <c r="J45" s="4"/>
      <c r="K45" s="4"/>
      <c r="L45" s="4"/>
      <c r="M45" s="4"/>
      <c r="N45" s="4"/>
      <c r="O45" s="4"/>
      <c r="P45" s="4"/>
      <c r="Q45" s="4"/>
    </row>
    <row r="46" spans="1:17" ht="73.5" hidden="1" customHeight="1" x14ac:dyDescent="0.2">
      <c r="A46" s="305" t="s">
        <v>3401</v>
      </c>
      <c r="B46" s="382" t="s">
        <v>3402</v>
      </c>
      <c r="C46" s="378"/>
      <c r="D46" s="41"/>
      <c r="E46" s="4"/>
      <c r="F46" s="4"/>
      <c r="G46" s="4"/>
      <c r="H46" s="4"/>
      <c r="I46" s="4"/>
      <c r="J46" s="4"/>
      <c r="K46" s="4"/>
      <c r="L46" s="4"/>
      <c r="M46" s="4"/>
      <c r="N46" s="4"/>
      <c r="O46" s="4"/>
      <c r="P46" s="4"/>
      <c r="Q46" s="4"/>
    </row>
    <row r="47" spans="1:17" ht="66" hidden="1" customHeight="1" x14ac:dyDescent="0.2">
      <c r="A47" s="46" t="s">
        <v>3403</v>
      </c>
      <c r="B47" s="383" t="s">
        <v>3404</v>
      </c>
      <c r="C47" s="383"/>
      <c r="D47" s="4"/>
      <c r="E47" s="4"/>
      <c r="F47" s="4"/>
      <c r="G47" s="4"/>
      <c r="H47" s="4"/>
      <c r="I47" s="4"/>
      <c r="J47" s="4"/>
      <c r="K47" s="4"/>
      <c r="L47" s="4"/>
      <c r="M47" s="4"/>
      <c r="N47" s="4"/>
      <c r="O47" s="4"/>
      <c r="P47" s="4"/>
      <c r="Q47" s="4"/>
    </row>
    <row r="48" spans="1:17" ht="123.75" customHeight="1" x14ac:dyDescent="0.2">
      <c r="A48" s="267" t="s">
        <v>3405</v>
      </c>
      <c r="B48" s="381" t="s">
        <v>3406</v>
      </c>
      <c r="C48" s="380"/>
      <c r="D48" s="4"/>
      <c r="E48" s="4"/>
      <c r="F48" s="4"/>
      <c r="G48" s="4"/>
      <c r="H48" s="4"/>
      <c r="I48" s="4"/>
      <c r="J48" s="4"/>
      <c r="K48" s="4"/>
      <c r="L48" s="4"/>
      <c r="M48" s="4"/>
      <c r="N48" s="4"/>
      <c r="O48" s="4"/>
      <c r="P48" s="4"/>
      <c r="Q48" s="4"/>
    </row>
    <row r="49" spans="1:17" ht="34.5" customHeight="1" x14ac:dyDescent="0.2">
      <c r="A49" s="267" t="s">
        <v>3407</v>
      </c>
      <c r="B49" s="379" t="s">
        <v>3408</v>
      </c>
      <c r="C49" s="380"/>
      <c r="D49" s="4"/>
      <c r="E49" s="4"/>
      <c r="F49" s="4"/>
      <c r="G49" s="4"/>
      <c r="H49" s="4"/>
      <c r="I49" s="4"/>
      <c r="J49" s="4"/>
      <c r="K49" s="4"/>
      <c r="L49" s="4"/>
      <c r="M49" s="4"/>
      <c r="N49" s="4"/>
      <c r="O49" s="4"/>
      <c r="P49" s="4"/>
      <c r="Q49" s="4"/>
    </row>
    <row r="50" spans="1:17" ht="34.5" customHeight="1" x14ac:dyDescent="0.2">
      <c r="A50" s="267" t="s">
        <v>3409</v>
      </c>
      <c r="B50" s="379" t="s">
        <v>3410</v>
      </c>
      <c r="C50" s="380"/>
      <c r="D50" s="4"/>
      <c r="E50" s="4"/>
      <c r="F50" s="4"/>
      <c r="G50" s="4"/>
      <c r="H50" s="4"/>
      <c r="I50" s="4"/>
      <c r="J50" s="4"/>
      <c r="K50" s="4"/>
      <c r="L50" s="4"/>
      <c r="M50" s="4"/>
      <c r="N50" s="4"/>
      <c r="O50" s="4"/>
      <c r="P50" s="4"/>
      <c r="Q50" s="4"/>
    </row>
    <row r="51" spans="1:17" ht="31.5" customHeight="1" x14ac:dyDescent="0.2">
      <c r="A51" s="306" t="s">
        <v>3411</v>
      </c>
      <c r="B51" s="377" t="s">
        <v>3412</v>
      </c>
      <c r="C51" s="378"/>
      <c r="D51" s="4"/>
      <c r="E51" s="4"/>
      <c r="F51" s="4"/>
      <c r="G51" s="4"/>
      <c r="H51" s="4"/>
      <c r="I51" s="4"/>
      <c r="J51" s="4"/>
      <c r="K51" s="4"/>
      <c r="L51" s="4"/>
      <c r="M51" s="4"/>
      <c r="N51" s="4"/>
      <c r="O51" s="4"/>
      <c r="P51" s="4"/>
      <c r="Q51" s="4"/>
    </row>
    <row r="52" spans="1:17" ht="31.5" customHeight="1" x14ac:dyDescent="0.2">
      <c r="A52" s="306" t="s">
        <v>3413</v>
      </c>
      <c r="B52" s="377" t="s">
        <v>3414</v>
      </c>
      <c r="C52" s="378"/>
      <c r="D52" s="4"/>
      <c r="E52" s="4"/>
      <c r="F52" s="4"/>
      <c r="G52" s="4"/>
      <c r="H52" s="4"/>
      <c r="I52" s="4"/>
      <c r="J52" s="4"/>
      <c r="K52" s="4"/>
      <c r="L52" s="4"/>
      <c r="M52" s="4"/>
      <c r="N52" s="4"/>
      <c r="O52" s="4"/>
      <c r="P52" s="4"/>
      <c r="Q52" s="4"/>
    </row>
    <row r="53" spans="1:17" ht="31.5" customHeight="1" x14ac:dyDescent="0.2">
      <c r="A53" s="306" t="s">
        <v>3415</v>
      </c>
      <c r="B53" s="375" t="s">
        <v>3416</v>
      </c>
      <c r="C53" s="376"/>
      <c r="D53" s="4"/>
      <c r="E53" s="4"/>
      <c r="F53" s="4"/>
      <c r="G53" s="4"/>
      <c r="H53" s="4"/>
      <c r="I53" s="4"/>
      <c r="J53" s="4"/>
      <c r="K53" s="4"/>
      <c r="L53" s="4"/>
      <c r="M53" s="4"/>
      <c r="N53" s="4"/>
      <c r="O53" s="4"/>
      <c r="P53" s="4"/>
      <c r="Q53" s="4"/>
    </row>
    <row r="54" spans="1:17" ht="31.5" customHeight="1" x14ac:dyDescent="0.2">
      <c r="A54" s="306" t="s">
        <v>3417</v>
      </c>
      <c r="B54" s="375" t="s">
        <v>3418</v>
      </c>
      <c r="C54" s="376"/>
      <c r="D54" s="4"/>
      <c r="E54" s="4"/>
      <c r="F54" s="4"/>
      <c r="G54" s="4"/>
      <c r="H54" s="4"/>
      <c r="I54" s="4"/>
      <c r="J54" s="4"/>
      <c r="K54" s="4"/>
      <c r="L54" s="4"/>
      <c r="M54" s="4"/>
      <c r="N54" s="4"/>
      <c r="O54" s="4"/>
      <c r="P54" s="4"/>
      <c r="Q54" s="4"/>
    </row>
    <row r="55" spans="1:17" ht="54.6" customHeight="1" x14ac:dyDescent="0.2">
      <c r="A55" s="306" t="s">
        <v>3419</v>
      </c>
      <c r="B55" s="375" t="s">
        <v>3420</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4" t="s">
        <v>22</v>
      </c>
      <c r="B2" s="335"/>
      <c r="C2" s="335"/>
      <c r="D2" s="335"/>
      <c r="E2" s="335"/>
      <c r="F2" s="335"/>
      <c r="G2" s="335"/>
      <c r="H2" s="335"/>
      <c r="I2" s="33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6" t="s">
        <v>24</v>
      </c>
      <c r="B4" s="337"/>
      <c r="C4" s="337"/>
      <c r="D4" s="337"/>
      <c r="E4" s="337"/>
      <c r="F4" s="337"/>
      <c r="G4" s="337"/>
      <c r="H4" s="337"/>
      <c r="I4" s="33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2284</v>
      </c>
      <c r="H6" s="19" t="s">
        <v>26</v>
      </c>
      <c r="I6" s="20" t="s">
        <v>27</v>
      </c>
      <c r="J6" s="4"/>
      <c r="L6" s="4"/>
      <c r="M6" s="4"/>
      <c r="N6" s="4"/>
      <c r="O6" s="4"/>
      <c r="P6" s="4"/>
      <c r="Q6" s="4"/>
      <c r="R6" s="4"/>
      <c r="S6" s="4"/>
      <c r="T6" s="4"/>
      <c r="U6" s="4"/>
      <c r="V6" s="4"/>
      <c r="W6" s="4"/>
      <c r="X6" s="4"/>
    </row>
    <row r="7" spans="1:24" ht="15" customHeight="1" x14ac:dyDescent="0.2">
      <c r="B7" s="21"/>
      <c r="C7" s="22"/>
      <c r="D7" s="23"/>
      <c r="E7" s="338" t="s">
        <v>28</v>
      </c>
      <c r="F7" s="341" t="s">
        <v>29</v>
      </c>
      <c r="G7" s="34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9"/>
      <c r="F8" s="330" t="s">
        <v>32</v>
      </c>
      <c r="G8" s="33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9"/>
      <c r="F9" s="332" t="s">
        <v>33</v>
      </c>
      <c r="G9" s="33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9"/>
      <c r="F10" s="330" t="s">
        <v>36</v>
      </c>
      <c r="G10" s="33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40"/>
      <c r="F11" s="343" t="s">
        <v>37</v>
      </c>
      <c r="G11" s="34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4" t="s">
        <v>41</v>
      </c>
      <c r="C15" s="325"/>
      <c r="D15" s="325"/>
      <c r="E15" s="325"/>
      <c r="F15" s="326"/>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7" t="s">
        <v>29</v>
      </c>
      <c r="B16" s="323" t="str">
        <f>'PR-RAS'!B6</f>
        <v xml:space="preserve">PRIHODI POSLOVANJA (šifre 61+62+63+64+65+66+67+68) </v>
      </c>
      <c r="C16" s="319"/>
      <c r="D16" s="319"/>
      <c r="E16" s="319"/>
      <c r="F16" s="320"/>
      <c r="G16" s="34" t="str">
        <f>'PR-RAS'!C6</f>
        <v>6</v>
      </c>
      <c r="H16" s="170">
        <f>'PR-RAS'!D6</f>
        <v>4656694.3899999997</v>
      </c>
      <c r="I16" s="170">
        <f>'PR-RAS'!E6</f>
        <v>4907406.91</v>
      </c>
      <c r="J16" s="4"/>
      <c r="K16" s="4"/>
      <c r="L16" s="4"/>
      <c r="M16" s="4"/>
      <c r="N16" s="4"/>
      <c r="O16" s="4"/>
      <c r="P16" s="4"/>
      <c r="Q16" s="4"/>
      <c r="R16" s="4"/>
      <c r="S16" s="4"/>
      <c r="T16" s="4"/>
      <c r="U16" s="4"/>
      <c r="V16" s="4"/>
      <c r="W16" s="4"/>
      <c r="X16" s="4"/>
    </row>
    <row r="17" spans="1:24" ht="12.75" customHeight="1" x14ac:dyDescent="0.2">
      <c r="A17" s="328"/>
      <c r="B17" s="312" t="str">
        <f>'PR-RAS'!B151</f>
        <v xml:space="preserve">RASHODI POSLOVANJA (šifre 31+32+34+35+36+37+38) </v>
      </c>
      <c r="C17" s="313"/>
      <c r="D17" s="313"/>
      <c r="E17" s="313"/>
      <c r="F17" s="314"/>
      <c r="G17" s="35" t="str">
        <f>'PR-RAS'!C151</f>
        <v>3</v>
      </c>
      <c r="H17" s="170">
        <f>'PR-RAS'!D151</f>
        <v>4920165.96</v>
      </c>
      <c r="I17" s="170">
        <f>'PR-RAS'!E151</f>
        <v>5056639.09</v>
      </c>
      <c r="J17" s="4"/>
      <c r="K17" s="4"/>
      <c r="L17" s="4"/>
      <c r="M17" s="4"/>
      <c r="N17" s="4"/>
      <c r="O17" s="4"/>
      <c r="P17" s="4"/>
      <c r="Q17" s="4"/>
      <c r="R17" s="4"/>
      <c r="S17" s="4"/>
      <c r="T17" s="4"/>
      <c r="U17" s="4"/>
      <c r="V17" s="4"/>
      <c r="W17" s="4"/>
      <c r="X17" s="4"/>
    </row>
    <row r="18" spans="1:24" ht="12.75" customHeight="1" x14ac:dyDescent="0.2">
      <c r="A18" s="328"/>
      <c r="B18" s="312" t="str">
        <f>'PR-RAS'!B645</f>
        <v>Višak prihoda i primitaka raspoloživ u sljedećem razdoblju (šifre X005 + '9221-9222' - Y005 - '9222-9221')</v>
      </c>
      <c r="C18" s="313"/>
      <c r="D18" s="313"/>
      <c r="E18" s="313"/>
      <c r="F18" s="314"/>
      <c r="G18" s="35" t="str">
        <f>'PR-RAS'!C645</f>
        <v>X006</v>
      </c>
      <c r="H18" s="170">
        <f>'PR-RAS'!D645</f>
        <v>237407.7900000005</v>
      </c>
      <c r="I18" s="170">
        <f>'PR-RAS'!E645</f>
        <v>262402.76000000071</v>
      </c>
      <c r="J18" s="4"/>
      <c r="K18" s="4"/>
      <c r="L18" s="4"/>
      <c r="M18" s="4"/>
      <c r="N18" s="4"/>
      <c r="O18" s="4"/>
      <c r="P18" s="4"/>
      <c r="Q18" s="4"/>
      <c r="R18" s="4"/>
      <c r="S18" s="4"/>
      <c r="T18" s="4"/>
      <c r="U18" s="4"/>
      <c r="V18" s="4"/>
      <c r="W18" s="4"/>
      <c r="X18" s="4"/>
    </row>
    <row r="19" spans="1:24" ht="12.75" customHeight="1" x14ac:dyDescent="0.2">
      <c r="A19" s="329"/>
      <c r="B19" s="315" t="str">
        <f>'PR-RAS'!B646</f>
        <v>Manjak prihoda i primitaka za pokriće u sljedećem razdoblju (šifre Y005 + '9222-9221' - X005 - '9221-9222' )</v>
      </c>
      <c r="C19" s="316"/>
      <c r="D19" s="316"/>
      <c r="E19" s="316"/>
      <c r="F19" s="317"/>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7" t="s">
        <v>32</v>
      </c>
      <c r="B20" s="323" t="str">
        <f>BILANCA!B7</f>
        <v>Nefinancijska imovina (šifre 01+02+03+04+05+06)</v>
      </c>
      <c r="C20" s="319"/>
      <c r="D20" s="319"/>
      <c r="E20" s="319"/>
      <c r="F20" s="320"/>
      <c r="G20" s="157" t="str">
        <f>BILANCA!C7</f>
        <v>B002</v>
      </c>
      <c r="H20" s="172">
        <f>BILANCA!D7</f>
        <v>3368820.8799999994</v>
      </c>
      <c r="I20" s="173">
        <f>BILANCA!E7</f>
        <v>3342883.8099999991</v>
      </c>
      <c r="J20" s="4"/>
      <c r="K20" s="4"/>
      <c r="L20" s="4"/>
      <c r="M20" s="4"/>
      <c r="N20" s="4"/>
      <c r="O20" s="4"/>
      <c r="P20" s="4"/>
      <c r="Q20" s="4"/>
      <c r="R20" s="4"/>
      <c r="S20" s="4"/>
      <c r="T20" s="4"/>
      <c r="U20" s="4"/>
      <c r="V20" s="4"/>
      <c r="W20" s="4"/>
      <c r="X20" s="4"/>
    </row>
    <row r="21" spans="1:24" ht="12.75" customHeight="1" x14ac:dyDescent="0.2">
      <c r="A21" s="328"/>
      <c r="B21" s="312" t="str">
        <f>BILANCA!B68</f>
        <v>Financijska imovina (šifre 11+12+13+14+15+16+17+19)</v>
      </c>
      <c r="C21" s="313"/>
      <c r="D21" s="313"/>
      <c r="E21" s="313"/>
      <c r="F21" s="314"/>
      <c r="G21" s="158" t="str">
        <f>BILANCA!C68</f>
        <v>1</v>
      </c>
      <c r="H21" s="174">
        <f>BILANCA!D68</f>
        <v>3488085.16</v>
      </c>
      <c r="I21" s="175">
        <f>BILANCA!E68</f>
        <v>3170525.7800000003</v>
      </c>
      <c r="J21" s="4"/>
      <c r="K21" s="4"/>
      <c r="L21" s="4"/>
      <c r="M21" s="4"/>
      <c r="N21" s="4"/>
      <c r="O21" s="4"/>
      <c r="P21" s="4"/>
      <c r="Q21" s="4"/>
      <c r="R21" s="4"/>
      <c r="S21" s="4"/>
      <c r="T21" s="4"/>
      <c r="U21" s="4"/>
      <c r="V21" s="4"/>
      <c r="W21" s="4"/>
      <c r="X21" s="4"/>
    </row>
    <row r="22" spans="1:24" ht="12.75" customHeight="1" x14ac:dyDescent="0.2">
      <c r="A22" s="328"/>
      <c r="B22" s="312" t="str">
        <f>BILANCA!B176</f>
        <v xml:space="preserve">Obveze (šifre 23+24+25+26+29) </v>
      </c>
      <c r="C22" s="313"/>
      <c r="D22" s="313"/>
      <c r="E22" s="313"/>
      <c r="F22" s="314"/>
      <c r="G22" s="158" t="str">
        <f>BILANCA!C176</f>
        <v>2</v>
      </c>
      <c r="H22" s="174">
        <f>BILANCA!D176</f>
        <v>586322.32999999996</v>
      </c>
      <c r="I22" s="175">
        <f>BILANCA!E176</f>
        <v>489466.11</v>
      </c>
      <c r="J22" s="4"/>
      <c r="K22" s="4"/>
      <c r="L22" s="4"/>
      <c r="M22" s="4"/>
      <c r="N22" s="4"/>
      <c r="O22" s="4"/>
      <c r="P22" s="4"/>
      <c r="Q22" s="4"/>
      <c r="R22" s="4"/>
      <c r="S22" s="4"/>
      <c r="T22" s="4"/>
      <c r="U22" s="4"/>
      <c r="V22" s="4"/>
      <c r="W22" s="4"/>
      <c r="X22" s="4"/>
    </row>
    <row r="23" spans="1:24" ht="12.75" customHeight="1" x14ac:dyDescent="0.2">
      <c r="A23" s="329"/>
      <c r="B23" s="315" t="str">
        <f>BILANCA!B237</f>
        <v>Vlastiti izvori (šifre 91 + 922 - 93 + 96 do 98)</v>
      </c>
      <c r="C23" s="316"/>
      <c r="D23" s="316"/>
      <c r="E23" s="316"/>
      <c r="F23" s="317"/>
      <c r="G23" s="159" t="str">
        <f>BILANCA!C237</f>
        <v>9</v>
      </c>
      <c r="H23" s="176">
        <f>BILANCA!D237</f>
        <v>6270583.71</v>
      </c>
      <c r="I23" s="177">
        <f>BILANCA!E237</f>
        <v>6023943.4799999995</v>
      </c>
      <c r="J23" s="4"/>
      <c r="K23" s="4"/>
      <c r="L23" s="4"/>
      <c r="M23" s="4"/>
      <c r="N23" s="4"/>
      <c r="O23" s="4"/>
      <c r="P23" s="4"/>
      <c r="Q23" s="4"/>
      <c r="R23" s="4"/>
      <c r="S23" s="4"/>
      <c r="T23" s="4"/>
      <c r="U23" s="4"/>
      <c r="V23" s="4"/>
      <c r="W23" s="4"/>
      <c r="X23" s="4"/>
    </row>
    <row r="24" spans="1:24" ht="12.75" customHeight="1" x14ac:dyDescent="0.2">
      <c r="A24" s="327" t="s">
        <v>45</v>
      </c>
      <c r="B24" s="323" t="str">
        <f>'RAS-funkcijski'!B5</f>
        <v>Opće javne usluge (šifre 011+012+013+014 do 018)</v>
      </c>
      <c r="C24" s="319"/>
      <c r="D24" s="319"/>
      <c r="E24" s="319"/>
      <c r="F24" s="32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8"/>
      <c r="B25" s="312" t="str">
        <f>'RAS-funkcijski'!B35</f>
        <v>Ekonomski poslovi (šifre 041+042+043+044+045+046+047+048+049)</v>
      </c>
      <c r="C25" s="313"/>
      <c r="D25" s="313"/>
      <c r="E25" s="313"/>
      <c r="F25" s="314"/>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8"/>
      <c r="B26" s="312" t="str">
        <f>'RAS-funkcijski'!B88</f>
        <v>Rashodi vezani za stanovanje i kom. pogodnosti koji nisu drugdje svrstani</v>
      </c>
      <c r="C26" s="313"/>
      <c r="D26" s="313"/>
      <c r="E26" s="313"/>
      <c r="F26" s="314"/>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8"/>
      <c r="B27" s="312" t="str">
        <f>'RAS-funkcijski'!B114</f>
        <v>Obrazovanje (šifre 091+092+093+094+095+096+097+098)</v>
      </c>
      <c r="C27" s="313"/>
      <c r="D27" s="313"/>
      <c r="E27" s="313"/>
      <c r="F27" s="314"/>
      <c r="G27" s="158" t="str">
        <f>'RAS-funkcijski'!C114</f>
        <v>09</v>
      </c>
      <c r="H27" s="174">
        <f>'RAS-funkcijski'!D114</f>
        <v>5013822.8499999996</v>
      </c>
      <c r="I27" s="175">
        <f>'RAS-funkcijski'!E114</f>
        <v>5184512.43</v>
      </c>
      <c r="J27" s="4"/>
      <c r="K27" s="4"/>
      <c r="L27" s="4"/>
      <c r="M27" s="4"/>
      <c r="N27" s="4"/>
      <c r="O27" s="4"/>
      <c r="P27" s="4"/>
      <c r="Q27" s="4"/>
      <c r="R27" s="4"/>
      <c r="S27" s="4"/>
      <c r="T27" s="4"/>
      <c r="U27" s="4"/>
      <c r="V27" s="4"/>
      <c r="W27" s="4"/>
      <c r="X27" s="4"/>
    </row>
    <row r="28" spans="1:24" ht="12.75" customHeight="1" x14ac:dyDescent="0.2">
      <c r="A28" s="329"/>
      <c r="B28" s="315" t="str">
        <f>'RAS-funkcijski'!B141</f>
        <v>Kontrolni zbroj (šifre 01+02+03+04+05+06+07+08+09+10)</v>
      </c>
      <c r="C28" s="316"/>
      <c r="D28" s="316"/>
      <c r="E28" s="316"/>
      <c r="F28" s="317"/>
      <c r="G28" s="159" t="str">
        <f>'RAS-funkcijski'!C141</f>
        <v>R1</v>
      </c>
      <c r="H28" s="178">
        <f>'RAS-funkcijski'!D141</f>
        <v>5013822.8499999996</v>
      </c>
      <c r="I28" s="179">
        <f>'RAS-funkcijski'!E141</f>
        <v>5184512.43</v>
      </c>
      <c r="J28" s="4"/>
      <c r="K28" s="4"/>
      <c r="L28" s="4"/>
      <c r="M28" s="4"/>
      <c r="N28" s="4"/>
      <c r="O28" s="4"/>
      <c r="P28" s="4"/>
      <c r="Q28" s="4"/>
      <c r="R28" s="4"/>
      <c r="S28" s="4"/>
      <c r="T28" s="4"/>
      <c r="U28" s="4"/>
      <c r="V28" s="4"/>
      <c r="W28" s="4"/>
      <c r="X28" s="4"/>
    </row>
    <row r="29" spans="1:24" ht="12.75" customHeight="1" x14ac:dyDescent="0.2">
      <c r="A29" s="327" t="s">
        <v>36</v>
      </c>
      <c r="B29" s="318" t="str">
        <f>'P-VRIO'!B5</f>
        <v>Promjene u vrijednosti i obujmu imovine (šifre 91511+91512)</v>
      </c>
      <c r="C29" s="319"/>
      <c r="D29" s="319"/>
      <c r="E29" s="319"/>
      <c r="F29" s="320"/>
      <c r="G29" s="157" t="str">
        <f>'P-VRIO'!C5</f>
        <v>9151</v>
      </c>
      <c r="H29" s="172">
        <f>'P-VRIO'!D5</f>
        <v>3224.33</v>
      </c>
      <c r="I29" s="173">
        <f>'P-VRIO'!E5</f>
        <v>0</v>
      </c>
      <c r="J29" s="4"/>
      <c r="K29" s="4"/>
      <c r="L29" s="4"/>
      <c r="M29" s="4"/>
      <c r="N29" s="4"/>
      <c r="O29" s="4"/>
      <c r="P29" s="4"/>
      <c r="Q29" s="4"/>
      <c r="R29" s="4"/>
      <c r="S29" s="4"/>
      <c r="T29" s="4"/>
      <c r="U29" s="4"/>
      <c r="V29" s="4"/>
      <c r="W29" s="4"/>
      <c r="X29" s="4"/>
    </row>
    <row r="30" spans="1:24" ht="12.75" customHeight="1" x14ac:dyDescent="0.2">
      <c r="A30" s="328"/>
      <c r="B30" s="321" t="str">
        <f>'P-VRIO'!B22</f>
        <v>Promjene u obujmu imovine (šifre P016+P023)</v>
      </c>
      <c r="C30" s="313"/>
      <c r="D30" s="313"/>
      <c r="E30" s="313"/>
      <c r="F30" s="314"/>
      <c r="G30" s="158" t="str">
        <f>'P-VRIO'!C22</f>
        <v>91512</v>
      </c>
      <c r="H30" s="174">
        <f>'P-VRIO'!D22</f>
        <v>3224.33</v>
      </c>
      <c r="I30" s="175">
        <f>'P-VRIO'!E22</f>
        <v>0</v>
      </c>
      <c r="J30" s="4"/>
      <c r="K30" s="4"/>
      <c r="L30" s="4"/>
      <c r="M30" s="4"/>
      <c r="N30" s="4"/>
      <c r="O30" s="4"/>
      <c r="P30" s="4"/>
      <c r="Q30" s="4"/>
      <c r="R30" s="4"/>
      <c r="S30" s="4"/>
      <c r="T30" s="4"/>
      <c r="U30" s="4"/>
      <c r="V30" s="4"/>
      <c r="W30" s="4"/>
      <c r="X30" s="4"/>
    </row>
    <row r="31" spans="1:24" ht="12.75" customHeight="1" x14ac:dyDescent="0.2">
      <c r="A31" s="328"/>
      <c r="B31" s="321" t="str">
        <f>'P-VRIO'!B38</f>
        <v>Promjene u vrijednosti (revalorizacija) i obujmu obveza (šifre 91521+91522)</v>
      </c>
      <c r="C31" s="313"/>
      <c r="D31" s="313"/>
      <c r="E31" s="313"/>
      <c r="F31" s="314"/>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9"/>
      <c r="B32" s="322" t="str">
        <f>'P-VRIO'!B44</f>
        <v>Promjene u obujmu obveza (šifre P035 do P038)</v>
      </c>
      <c r="C32" s="316"/>
      <c r="D32" s="316"/>
      <c r="E32" s="316"/>
      <c r="F32" s="31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7" t="s">
        <v>37</v>
      </c>
      <c r="B33" s="323" t="str">
        <f>OBVEZE!B5</f>
        <v>Stanje obveza 1. siječnja (=stanju obveza iz Izvještaja o obvezama na 31. prosinca prethodne godine)</v>
      </c>
      <c r="C33" s="319"/>
      <c r="D33" s="319"/>
      <c r="E33" s="319"/>
      <c r="F33" s="320"/>
      <c r="G33" s="157" t="str">
        <f>OBVEZE!C5</f>
        <v>V001</v>
      </c>
      <c r="H33" s="180" t="s">
        <v>46</v>
      </c>
      <c r="I33" s="181">
        <f>OBVEZE!D5</f>
        <v>316523.40999999997</v>
      </c>
      <c r="J33" s="4"/>
      <c r="K33" s="4"/>
      <c r="L33" s="4"/>
      <c r="M33" s="4"/>
      <c r="N33" s="4"/>
      <c r="O33" s="4"/>
      <c r="P33" s="4"/>
      <c r="Q33" s="4"/>
      <c r="R33" s="4"/>
      <c r="S33" s="4"/>
      <c r="T33" s="4"/>
      <c r="U33" s="4"/>
      <c r="V33" s="4"/>
      <c r="W33" s="4"/>
      <c r="X33" s="4"/>
    </row>
    <row r="34" spans="1:24" ht="12.75" customHeight="1" x14ac:dyDescent="0.2">
      <c r="A34" s="328"/>
      <c r="B34" s="312" t="str">
        <f>OBVEZE!B42</f>
        <v>Stanje obveza na kraju izvještajnog razdoblja (šifre V001+V002-V004) i (šifre V007+V009)</v>
      </c>
      <c r="C34" s="313"/>
      <c r="D34" s="313"/>
      <c r="E34" s="313"/>
      <c r="F34" s="314"/>
      <c r="G34" s="158" t="str">
        <f>OBVEZE!C42</f>
        <v>V006</v>
      </c>
      <c r="H34" s="174" t="s">
        <v>46</v>
      </c>
      <c r="I34" s="175">
        <f>OBVEZE!D42</f>
        <v>332228.42000000086</v>
      </c>
      <c r="J34" s="4"/>
      <c r="K34" s="4"/>
      <c r="L34" s="4"/>
      <c r="M34" s="4"/>
      <c r="N34" s="4"/>
      <c r="O34" s="4"/>
      <c r="P34" s="4"/>
      <c r="Q34" s="4"/>
      <c r="R34" s="4"/>
      <c r="S34" s="4"/>
      <c r="T34" s="4"/>
      <c r="U34" s="4"/>
      <c r="V34" s="4"/>
      <c r="W34" s="4"/>
      <c r="X34" s="4"/>
    </row>
    <row r="35" spans="1:24" ht="12.75" customHeight="1" x14ac:dyDescent="0.2">
      <c r="A35" s="328"/>
      <c r="B35" s="312" t="str">
        <f>OBVEZE!B43</f>
        <v>Stanje dospjelih obveza na kraju izvještajnog razdoblja (šifre V008+D23+D24 + 'D dio 25,26')</v>
      </c>
      <c r="C35" s="313"/>
      <c r="D35" s="313"/>
      <c r="E35" s="313"/>
      <c r="F35" s="314"/>
      <c r="G35" s="158" t="str">
        <f>OBVEZE!C43</f>
        <v>V007</v>
      </c>
      <c r="H35" s="174" t="s">
        <v>46</v>
      </c>
      <c r="I35" s="175">
        <f>OBVEZE!D43</f>
        <v>357.11</v>
      </c>
      <c r="J35" s="4"/>
      <c r="K35" s="4"/>
      <c r="L35" s="4"/>
      <c r="M35" s="4"/>
      <c r="N35" s="4"/>
      <c r="O35" s="4"/>
      <c r="P35" s="4"/>
      <c r="Q35" s="4"/>
      <c r="R35" s="4"/>
      <c r="S35" s="4"/>
      <c r="T35" s="4"/>
      <c r="U35" s="4"/>
      <c r="V35" s="4"/>
      <c r="W35" s="4"/>
      <c r="X35" s="4"/>
    </row>
    <row r="36" spans="1:24" ht="12.75" customHeight="1" x14ac:dyDescent="0.2">
      <c r="A36" s="329"/>
      <c r="B36" s="315" t="str">
        <f>OBVEZE!B101</f>
        <v>Stanje nedospjelih obveza na kraju izvještajnog razdoblja (šifre V010 + ND23 + ND24 + 'ND dio 25,26')</v>
      </c>
      <c r="C36" s="316"/>
      <c r="D36" s="316"/>
      <c r="E36" s="316"/>
      <c r="F36" s="317"/>
      <c r="G36" s="159" t="str">
        <f>OBVEZE!C101</f>
        <v>V009</v>
      </c>
      <c r="H36" s="178" t="s">
        <v>46</v>
      </c>
      <c r="I36" s="179">
        <f>OBVEZE!D101</f>
        <v>331871.31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1" t="s">
        <v>47</v>
      </c>
      <c r="I39" s="31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34" zoomScaleNormal="100" workbookViewId="0">
      <selection activeCell="E58" sqref="E5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4656694.3899999997</v>
      </c>
      <c r="E6" s="51">
        <f>E7+E44+E50+E82+E106+E124+E133+E139</f>
        <v>4907406.91</v>
      </c>
      <c r="F6" s="52">
        <f t="shared" ref="F6:F131" si="0">IF(D6&lt;&gt;0,IF(E6/D6&gt;=100,"&gt;&gt;100",E6/D6*100),"-")</f>
        <v>105.3839161216676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433875.44</v>
      </c>
      <c r="E50" s="51">
        <f>E51+E54+E59+E62+E65+E68+E71+E74+E77</f>
        <v>440426.64</v>
      </c>
      <c r="F50" s="52">
        <f t="shared" si="0"/>
        <v>101.50992644340504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88729.08</v>
      </c>
      <c r="E54" s="51">
        <f t="shared" si="11"/>
        <v>162785.82</v>
      </c>
      <c r="F54" s="52">
        <f t="shared" si="0"/>
        <v>183.46388805113273</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88729.08</v>
      </c>
      <c r="E57" s="242">
        <v>162785.82</v>
      </c>
      <c r="F57" s="52">
        <f t="shared" si="0"/>
        <v>183.46388805113273</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15967.82</v>
      </c>
      <c r="F62" s="52" t="str">
        <f t="shared" si="0"/>
        <v>-</v>
      </c>
    </row>
    <row r="63" spans="1:6" ht="12.75" customHeight="1" x14ac:dyDescent="0.2">
      <c r="A63" s="53">
        <v>6341</v>
      </c>
      <c r="B63" s="85" t="s">
        <v>172</v>
      </c>
      <c r="C63" s="50" t="s">
        <v>173</v>
      </c>
      <c r="D63" s="242">
        <v>0</v>
      </c>
      <c r="E63" s="242">
        <v>15967.82</v>
      </c>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19642.98</v>
      </c>
      <c r="E68" s="51">
        <f t="shared" si="15"/>
        <v>9308.89</v>
      </c>
      <c r="F68" s="52">
        <f t="shared" si="0"/>
        <v>47.39041632175973</v>
      </c>
    </row>
    <row r="69" spans="1:6" ht="12.75" customHeight="1" x14ac:dyDescent="0.2">
      <c r="A69" s="53" t="s">
        <v>184</v>
      </c>
      <c r="B69" s="85" t="s">
        <v>185</v>
      </c>
      <c r="C69" s="50" t="s">
        <v>184</v>
      </c>
      <c r="D69" s="242">
        <v>19642.98</v>
      </c>
      <c r="E69" s="242">
        <v>9308.89</v>
      </c>
      <c r="F69" s="52">
        <f t="shared" si="0"/>
        <v>47.39041632175973</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45321.94</v>
      </c>
      <c r="E74" s="51">
        <f t="shared" si="17"/>
        <v>63701.29</v>
      </c>
      <c r="F74" s="52">
        <f t="shared" si="0"/>
        <v>140.55287571538199</v>
      </c>
    </row>
    <row r="75" spans="1:6" ht="12.75" customHeight="1" x14ac:dyDescent="0.2">
      <c r="A75" s="53" t="s">
        <v>196</v>
      </c>
      <c r="B75" s="85" t="s">
        <v>197</v>
      </c>
      <c r="C75" s="50" t="s">
        <v>196</v>
      </c>
      <c r="D75" s="242">
        <v>45321.94</v>
      </c>
      <c r="E75" s="242">
        <v>63701.29</v>
      </c>
      <c r="F75" s="52">
        <f t="shared" si="0"/>
        <v>140.55287571538199</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280181.44</v>
      </c>
      <c r="E77" s="51">
        <f t="shared" si="18"/>
        <v>188662.82</v>
      </c>
      <c r="F77" s="52">
        <f t="shared" si="0"/>
        <v>67.335944879146879</v>
      </c>
    </row>
    <row r="78" spans="1:6" ht="12.75" customHeight="1" x14ac:dyDescent="0.2">
      <c r="A78" s="53">
        <v>6391</v>
      </c>
      <c r="B78" s="85" t="s">
        <v>202</v>
      </c>
      <c r="C78" s="50" t="s">
        <v>203</v>
      </c>
      <c r="D78" s="242">
        <v>79460.009999999995</v>
      </c>
      <c r="E78" s="242">
        <v>39329.54</v>
      </c>
      <c r="F78" s="52">
        <f t="shared" si="0"/>
        <v>49.496016927256875</v>
      </c>
    </row>
    <row r="79" spans="1:6" ht="12.75" customHeight="1" x14ac:dyDescent="0.2">
      <c r="A79" s="53">
        <v>6392</v>
      </c>
      <c r="B79" s="85" t="s">
        <v>204</v>
      </c>
      <c r="C79" s="50" t="s">
        <v>205</v>
      </c>
      <c r="D79" s="242">
        <v>0</v>
      </c>
      <c r="E79" s="242">
        <v>2221.77</v>
      </c>
      <c r="F79" s="52" t="str">
        <f t="shared" si="0"/>
        <v>-</v>
      </c>
    </row>
    <row r="80" spans="1:6" ht="24" x14ac:dyDescent="0.2">
      <c r="A80" s="53">
        <v>6393</v>
      </c>
      <c r="B80" s="85" t="s">
        <v>206</v>
      </c>
      <c r="C80" s="50" t="s">
        <v>207</v>
      </c>
      <c r="D80" s="242">
        <v>180400.09</v>
      </c>
      <c r="E80" s="242">
        <v>147111.51</v>
      </c>
      <c r="F80" s="52">
        <f t="shared" si="0"/>
        <v>81.547359538457002</v>
      </c>
    </row>
    <row r="81" spans="1:6" ht="24" x14ac:dyDescent="0.2">
      <c r="A81" s="53">
        <v>6394</v>
      </c>
      <c r="B81" s="85" t="s">
        <v>208</v>
      </c>
      <c r="C81" s="50" t="s">
        <v>209</v>
      </c>
      <c r="D81" s="242">
        <v>20321.34</v>
      </c>
      <c r="E81" s="242">
        <v>0</v>
      </c>
      <c r="F81" s="52">
        <f t="shared" si="0"/>
        <v>0</v>
      </c>
    </row>
    <row r="82" spans="1:6" ht="12.75" customHeight="1" x14ac:dyDescent="0.2">
      <c r="A82" s="53">
        <v>64</v>
      </c>
      <c r="B82" s="85" t="s">
        <v>210</v>
      </c>
      <c r="C82" s="50" t="s">
        <v>211</v>
      </c>
      <c r="D82" s="51">
        <f t="shared" ref="D82:E82" si="19">D83+D91+D98</f>
        <v>22096.32</v>
      </c>
      <c r="E82" s="51">
        <f t="shared" si="19"/>
        <v>346.48</v>
      </c>
      <c r="F82" s="52">
        <f t="shared" si="0"/>
        <v>1.568043909574083</v>
      </c>
    </row>
    <row r="83" spans="1:6" ht="12.75" customHeight="1" x14ac:dyDescent="0.2">
      <c r="A83" s="53">
        <v>641</v>
      </c>
      <c r="B83" s="85" t="s">
        <v>212</v>
      </c>
      <c r="C83" s="50" t="s">
        <v>213</v>
      </c>
      <c r="D83" s="51">
        <f t="shared" ref="D83:E83" si="20">SUM(D84:D90)</f>
        <v>2817.73</v>
      </c>
      <c r="E83" s="51">
        <f t="shared" si="20"/>
        <v>346.48</v>
      </c>
      <c r="F83" s="52">
        <f t="shared" si="0"/>
        <v>12.296423007172441</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2689.28</v>
      </c>
      <c r="E85" s="242">
        <v>272</v>
      </c>
      <c r="F85" s="52">
        <f t="shared" si="0"/>
        <v>10.114231318419799</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128.44999999999999</v>
      </c>
      <c r="E87" s="242">
        <v>74.48</v>
      </c>
      <c r="F87" s="52">
        <f t="shared" si="0"/>
        <v>57.983651226158052</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19278.59</v>
      </c>
      <c r="E91" s="51">
        <f t="shared" si="21"/>
        <v>0</v>
      </c>
      <c r="F91" s="52">
        <f t="shared" si="0"/>
        <v>0</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19278.59</v>
      </c>
      <c r="E96" s="242"/>
      <c r="F96" s="52">
        <f t="shared" si="0"/>
        <v>0</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785611.79</v>
      </c>
      <c r="E106" s="51">
        <f t="shared" si="23"/>
        <v>802858.28</v>
      </c>
      <c r="F106" s="52">
        <f t="shared" si="0"/>
        <v>102.19529419231348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785611.79</v>
      </c>
      <c r="E112" s="51">
        <f t="shared" si="25"/>
        <v>802858.28</v>
      </c>
      <c r="F112" s="52">
        <f t="shared" si="0"/>
        <v>102.19529419231348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785611.79</v>
      </c>
      <c r="E117" s="242">
        <v>802858.28</v>
      </c>
      <c r="F117" s="52">
        <f t="shared" si="0"/>
        <v>102.19529419231348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113539.25</v>
      </c>
      <c r="E124" s="51">
        <f t="shared" si="27"/>
        <v>106152.73000000001</v>
      </c>
      <c r="F124" s="52">
        <f t="shared" si="0"/>
        <v>93.494302631028475</v>
      </c>
    </row>
    <row r="125" spans="1:6" ht="12.75" customHeight="1" x14ac:dyDescent="0.2">
      <c r="A125" s="53">
        <v>661</v>
      </c>
      <c r="B125" s="86" t="s">
        <v>296</v>
      </c>
      <c r="C125" s="50" t="s">
        <v>297</v>
      </c>
      <c r="D125" s="51">
        <f t="shared" ref="D125:E125" si="28">SUM(D126:D127)</f>
        <v>87037.14</v>
      </c>
      <c r="E125" s="51">
        <f t="shared" si="28"/>
        <v>99009.73000000001</v>
      </c>
      <c r="F125" s="52">
        <f t="shared" si="0"/>
        <v>113.75572542939716</v>
      </c>
    </row>
    <row r="126" spans="1:6" ht="12.75" customHeight="1" x14ac:dyDescent="0.2">
      <c r="A126" s="53">
        <v>6614</v>
      </c>
      <c r="B126" s="86" t="s">
        <v>298</v>
      </c>
      <c r="C126" s="50" t="s">
        <v>299</v>
      </c>
      <c r="D126" s="242">
        <v>2006.52</v>
      </c>
      <c r="E126" s="242">
        <v>2269.71</v>
      </c>
      <c r="F126" s="52">
        <f t="shared" si="0"/>
        <v>113.11673942945997</v>
      </c>
    </row>
    <row r="127" spans="1:6" ht="12.75" customHeight="1" x14ac:dyDescent="0.2">
      <c r="A127" s="53">
        <v>6615</v>
      </c>
      <c r="B127" s="86" t="s">
        <v>300</v>
      </c>
      <c r="C127" s="50" t="s">
        <v>301</v>
      </c>
      <c r="D127" s="242">
        <v>85030.62</v>
      </c>
      <c r="E127" s="242">
        <v>96740.02</v>
      </c>
      <c r="F127" s="52">
        <f t="shared" si="0"/>
        <v>113.77080397626173</v>
      </c>
    </row>
    <row r="128" spans="1:6" ht="24" x14ac:dyDescent="0.2">
      <c r="A128" s="53">
        <v>663</v>
      </c>
      <c r="B128" s="231" t="s">
        <v>302</v>
      </c>
      <c r="C128" s="50" t="s">
        <v>303</v>
      </c>
      <c r="D128" s="51">
        <f t="shared" ref="D128:E128" si="29">SUM(D129:D132)</f>
        <v>26502.11</v>
      </c>
      <c r="E128" s="51">
        <f t="shared" si="29"/>
        <v>7143</v>
      </c>
      <c r="F128" s="52">
        <f t="shared" si="0"/>
        <v>26.952570946237863</v>
      </c>
    </row>
    <row r="129" spans="1:6" ht="12.75" customHeight="1" x14ac:dyDescent="0.2">
      <c r="A129" s="53">
        <v>6631</v>
      </c>
      <c r="B129" s="86" t="s">
        <v>304</v>
      </c>
      <c r="C129" s="50" t="s">
        <v>305</v>
      </c>
      <c r="D129" s="242">
        <v>26502.11</v>
      </c>
      <c r="E129" s="242">
        <v>7143</v>
      </c>
      <c r="F129" s="52">
        <f t="shared" si="0"/>
        <v>26.952570946237863</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3297993.66</v>
      </c>
      <c r="E133" s="51">
        <f t="shared" si="30"/>
        <v>3552967.46</v>
      </c>
      <c r="F133" s="52">
        <f t="shared" ref="F133:F223" si="31">IF(D133&lt;&gt;0,IF(E133/D133&gt;=100,"&gt;&gt;100",E133/D133*100),"-")</f>
        <v>107.73117920426809</v>
      </c>
    </row>
    <row r="134" spans="1:6" ht="24" x14ac:dyDescent="0.2">
      <c r="A134" s="53">
        <v>671</v>
      </c>
      <c r="B134" s="232" t="s">
        <v>314</v>
      </c>
      <c r="C134" s="50" t="s">
        <v>315</v>
      </c>
      <c r="D134" s="51">
        <f t="shared" ref="D134:E134" si="32">SUM(D135:D137)</f>
        <v>3297993.66</v>
      </c>
      <c r="E134" s="51">
        <f t="shared" si="32"/>
        <v>3552967.46</v>
      </c>
      <c r="F134" s="52">
        <f t="shared" si="31"/>
        <v>107.73117920426809</v>
      </c>
    </row>
    <row r="135" spans="1:6" ht="12.75" customHeight="1" x14ac:dyDescent="0.2">
      <c r="A135" s="53">
        <v>6711</v>
      </c>
      <c r="B135" s="85" t="s">
        <v>316</v>
      </c>
      <c r="C135" s="50" t="s">
        <v>317</v>
      </c>
      <c r="D135" s="242">
        <v>3215413.93</v>
      </c>
      <c r="E135" s="242">
        <v>3488799.46</v>
      </c>
      <c r="F135" s="52">
        <f t="shared" si="31"/>
        <v>108.50234327373209</v>
      </c>
    </row>
    <row r="136" spans="1:6" ht="24" x14ac:dyDescent="0.2">
      <c r="A136" s="53">
        <v>6712</v>
      </c>
      <c r="B136" s="232" t="s">
        <v>318</v>
      </c>
      <c r="C136" s="50" t="s">
        <v>319</v>
      </c>
      <c r="D136" s="242">
        <v>82579.73</v>
      </c>
      <c r="E136" s="242">
        <v>64168</v>
      </c>
      <c r="F136" s="52">
        <f t="shared" si="31"/>
        <v>77.704298621465583</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3577.93</v>
      </c>
      <c r="E139" s="51">
        <f t="shared" si="33"/>
        <v>4655.32</v>
      </c>
      <c r="F139" s="52">
        <f t="shared" si="31"/>
        <v>130.11210392601308</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3577.93</v>
      </c>
      <c r="E150" s="242">
        <v>4655.32</v>
      </c>
      <c r="F150" s="52">
        <f t="shared" si="31"/>
        <v>130.11210392601308</v>
      </c>
    </row>
    <row r="151" spans="1:6" ht="12.75" customHeight="1" x14ac:dyDescent="0.2">
      <c r="A151" s="53">
        <v>3</v>
      </c>
      <c r="B151" s="85" t="s">
        <v>348</v>
      </c>
      <c r="C151" s="50" t="s">
        <v>56</v>
      </c>
      <c r="D151" s="51">
        <f t="shared" ref="D151:E151" si="35">D152+D163+D196+D215+D224+D252+D263</f>
        <v>4920165.96</v>
      </c>
      <c r="E151" s="51">
        <f t="shared" si="35"/>
        <v>5056639.09</v>
      </c>
      <c r="F151" s="52">
        <f t="shared" si="31"/>
        <v>102.77375054234959</v>
      </c>
    </row>
    <row r="152" spans="1:6" ht="12.75" customHeight="1" x14ac:dyDescent="0.2">
      <c r="A152" s="53">
        <v>31</v>
      </c>
      <c r="B152" s="85" t="s">
        <v>349</v>
      </c>
      <c r="C152" s="50" t="s">
        <v>350</v>
      </c>
      <c r="D152" s="51">
        <f t="shared" ref="D152:E152" si="36">D153+D158+D159</f>
        <v>3552210.6900000004</v>
      </c>
      <c r="E152" s="51">
        <f t="shared" si="36"/>
        <v>3748989.54</v>
      </c>
      <c r="F152" s="52">
        <f t="shared" si="31"/>
        <v>105.53961651413192</v>
      </c>
    </row>
    <row r="153" spans="1:6" ht="12.75" customHeight="1" x14ac:dyDescent="0.2">
      <c r="A153" s="53">
        <v>311</v>
      </c>
      <c r="B153" s="85" t="s">
        <v>351</v>
      </c>
      <c r="C153" s="50" t="s">
        <v>352</v>
      </c>
      <c r="D153" s="51">
        <f t="shared" ref="D153:E153" si="37">SUM(D154:D157)</f>
        <v>2530810.0300000003</v>
      </c>
      <c r="E153" s="51">
        <f t="shared" si="37"/>
        <v>2766741.08</v>
      </c>
      <c r="F153" s="52">
        <f t="shared" si="31"/>
        <v>109.32235320720613</v>
      </c>
    </row>
    <row r="154" spans="1:6" ht="12.75" customHeight="1" x14ac:dyDescent="0.2">
      <c r="A154" s="53">
        <v>3111</v>
      </c>
      <c r="B154" s="85" t="s">
        <v>353</v>
      </c>
      <c r="C154" s="50" t="s">
        <v>354</v>
      </c>
      <c r="D154" s="242">
        <v>2442883.08</v>
      </c>
      <c r="E154" s="242">
        <v>2690572.42</v>
      </c>
      <c r="F154" s="52">
        <f t="shared" si="31"/>
        <v>110.13922205396747</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87926.95</v>
      </c>
      <c r="E156" s="242">
        <v>76168.66</v>
      </c>
      <c r="F156" s="52">
        <f t="shared" si="31"/>
        <v>86.627205879426043</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603510.68000000005</v>
      </c>
      <c r="E158" s="242">
        <v>528030.23</v>
      </c>
      <c r="F158" s="52">
        <f t="shared" si="31"/>
        <v>87.493104513080027</v>
      </c>
    </row>
    <row r="159" spans="1:6" ht="12.75" customHeight="1" x14ac:dyDescent="0.2">
      <c r="A159" s="53">
        <v>313</v>
      </c>
      <c r="B159" s="85" t="s">
        <v>363</v>
      </c>
      <c r="C159" s="50" t="s">
        <v>364</v>
      </c>
      <c r="D159" s="51">
        <f t="shared" ref="D159:E159" si="38">SUM(D160:D162)</f>
        <v>417889.98</v>
      </c>
      <c r="E159" s="51">
        <f t="shared" si="38"/>
        <v>454218.23</v>
      </c>
      <c r="F159" s="52">
        <f t="shared" si="31"/>
        <v>108.69325701468125</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417889.98</v>
      </c>
      <c r="E161" s="242">
        <v>454218.23</v>
      </c>
      <c r="F161" s="52">
        <f t="shared" si="31"/>
        <v>108.69325701468125</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1270559.9400000002</v>
      </c>
      <c r="E163" s="51">
        <f t="shared" si="39"/>
        <v>1231282.7800000003</v>
      </c>
      <c r="F163" s="52">
        <f t="shared" si="31"/>
        <v>96.908673194906498</v>
      </c>
    </row>
    <row r="164" spans="1:6" ht="12.75" customHeight="1" x14ac:dyDescent="0.2">
      <c r="A164" s="53">
        <v>321</v>
      </c>
      <c r="B164" s="85" t="s">
        <v>372</v>
      </c>
      <c r="C164" s="50" t="s">
        <v>373</v>
      </c>
      <c r="D164" s="51">
        <f t="shared" ref="D164:E164" si="40">SUM(D165:D168)</f>
        <v>180666.63</v>
      </c>
      <c r="E164" s="51">
        <f t="shared" si="40"/>
        <v>208699.52000000002</v>
      </c>
      <c r="F164" s="52">
        <f t="shared" si="31"/>
        <v>115.51636292767513</v>
      </c>
    </row>
    <row r="165" spans="1:6" ht="12.75" customHeight="1" x14ac:dyDescent="0.2">
      <c r="A165" s="53">
        <v>3211</v>
      </c>
      <c r="B165" s="85" t="s">
        <v>374</v>
      </c>
      <c r="C165" s="50" t="s">
        <v>375</v>
      </c>
      <c r="D165" s="242">
        <v>120249.3</v>
      </c>
      <c r="E165" s="242">
        <v>109057.39</v>
      </c>
      <c r="F165" s="52">
        <f t="shared" si="31"/>
        <v>90.692744157346439</v>
      </c>
    </row>
    <row r="166" spans="1:6" ht="12.75" customHeight="1" x14ac:dyDescent="0.2">
      <c r="A166" s="53">
        <v>3212</v>
      </c>
      <c r="B166" s="85" t="s">
        <v>376</v>
      </c>
      <c r="C166" s="50" t="s">
        <v>377</v>
      </c>
      <c r="D166" s="242">
        <v>28674.67</v>
      </c>
      <c r="E166" s="242">
        <v>30667.56</v>
      </c>
      <c r="F166" s="52">
        <f t="shared" si="31"/>
        <v>106.95000151701835</v>
      </c>
    </row>
    <row r="167" spans="1:6" ht="12.75" customHeight="1" x14ac:dyDescent="0.2">
      <c r="A167" s="53">
        <v>3213</v>
      </c>
      <c r="B167" s="85" t="s">
        <v>378</v>
      </c>
      <c r="C167" s="50" t="s">
        <v>379</v>
      </c>
      <c r="D167" s="242">
        <v>29904.54</v>
      </c>
      <c r="E167" s="242">
        <v>68045.52</v>
      </c>
      <c r="F167" s="52">
        <f t="shared" si="31"/>
        <v>227.54244004422071</v>
      </c>
    </row>
    <row r="168" spans="1:6" ht="12.75" customHeight="1" x14ac:dyDescent="0.2">
      <c r="A168" s="53">
        <v>3214</v>
      </c>
      <c r="B168" s="85" t="s">
        <v>380</v>
      </c>
      <c r="C168" s="50" t="s">
        <v>381</v>
      </c>
      <c r="D168" s="242">
        <v>1838.12</v>
      </c>
      <c r="E168" s="242">
        <v>929.05</v>
      </c>
      <c r="F168" s="52">
        <f t="shared" si="31"/>
        <v>50.543490087698309</v>
      </c>
    </row>
    <row r="169" spans="1:6" ht="12.75" customHeight="1" x14ac:dyDescent="0.2">
      <c r="A169" s="53">
        <v>322</v>
      </c>
      <c r="B169" s="85" t="s">
        <v>382</v>
      </c>
      <c r="C169" s="50" t="s">
        <v>383</v>
      </c>
      <c r="D169" s="51">
        <f t="shared" ref="D169:E169" si="41">SUM(D170:D176)</f>
        <v>185302.98999999996</v>
      </c>
      <c r="E169" s="51">
        <f t="shared" si="41"/>
        <v>166976.92999999996</v>
      </c>
      <c r="F169" s="52">
        <f t="shared" si="31"/>
        <v>90.110218944659223</v>
      </c>
    </row>
    <row r="170" spans="1:6" ht="12.75" customHeight="1" x14ac:dyDescent="0.2">
      <c r="A170" s="53">
        <v>3221</v>
      </c>
      <c r="B170" s="85" t="s">
        <v>384</v>
      </c>
      <c r="C170" s="50" t="s">
        <v>385</v>
      </c>
      <c r="D170" s="242">
        <v>52633.279999999999</v>
      </c>
      <c r="E170" s="242">
        <v>51938.61</v>
      </c>
      <c r="F170" s="52">
        <f t="shared" si="31"/>
        <v>98.680169656916689</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105650.26</v>
      </c>
      <c r="E172" s="242">
        <v>80961.37</v>
      </c>
      <c r="F172" s="52">
        <f t="shared" si="31"/>
        <v>76.631491488993959</v>
      </c>
    </row>
    <row r="173" spans="1:6" ht="12.75" customHeight="1" x14ac:dyDescent="0.2">
      <c r="A173" s="53">
        <v>3224</v>
      </c>
      <c r="B173" s="85" t="s">
        <v>390</v>
      </c>
      <c r="C173" s="50" t="s">
        <v>391</v>
      </c>
      <c r="D173" s="242">
        <v>17465.84</v>
      </c>
      <c r="E173" s="242">
        <v>27393</v>
      </c>
      <c r="F173" s="52">
        <f t="shared" si="31"/>
        <v>156.83757551884133</v>
      </c>
    </row>
    <row r="174" spans="1:6" ht="12.75" customHeight="1" x14ac:dyDescent="0.2">
      <c r="A174" s="53">
        <v>3225</v>
      </c>
      <c r="B174" s="85" t="s">
        <v>392</v>
      </c>
      <c r="C174" s="50" t="s">
        <v>393</v>
      </c>
      <c r="D174" s="242">
        <v>1590.24</v>
      </c>
      <c r="E174" s="242">
        <v>5421.05</v>
      </c>
      <c r="F174" s="52">
        <f t="shared" si="31"/>
        <v>340.89508501861354</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7963.37</v>
      </c>
      <c r="E176" s="242">
        <v>1262.9000000000001</v>
      </c>
      <c r="F176" s="52">
        <f t="shared" si="31"/>
        <v>15.858863772498328</v>
      </c>
    </row>
    <row r="177" spans="1:6" ht="12.75" customHeight="1" x14ac:dyDescent="0.2">
      <c r="A177" s="53">
        <v>323</v>
      </c>
      <c r="B177" s="85" t="s">
        <v>398</v>
      </c>
      <c r="C177" s="50" t="s">
        <v>399</v>
      </c>
      <c r="D177" s="51">
        <f t="shared" ref="D177:E177" si="42">SUM(D178:D186)</f>
        <v>695052.9800000001</v>
      </c>
      <c r="E177" s="51">
        <f t="shared" si="42"/>
        <v>699320.17</v>
      </c>
      <c r="F177" s="52">
        <f t="shared" si="31"/>
        <v>100.61393737208348</v>
      </c>
    </row>
    <row r="178" spans="1:6" ht="12.75" customHeight="1" x14ac:dyDescent="0.2">
      <c r="A178" s="53">
        <v>3231</v>
      </c>
      <c r="B178" s="85" t="s">
        <v>400</v>
      </c>
      <c r="C178" s="50" t="s">
        <v>401</v>
      </c>
      <c r="D178" s="242">
        <v>22465.64</v>
      </c>
      <c r="E178" s="242">
        <v>20946.830000000002</v>
      </c>
      <c r="F178" s="52">
        <f t="shared" si="31"/>
        <v>93.239409159943818</v>
      </c>
    </row>
    <row r="179" spans="1:6" ht="12.75" customHeight="1" x14ac:dyDescent="0.2">
      <c r="A179" s="53">
        <v>3232</v>
      </c>
      <c r="B179" s="85" t="s">
        <v>402</v>
      </c>
      <c r="C179" s="50" t="s">
        <v>403</v>
      </c>
      <c r="D179" s="242">
        <v>41451.160000000003</v>
      </c>
      <c r="E179" s="242">
        <v>41930.53</v>
      </c>
      <c r="F179" s="52">
        <f t="shared" si="31"/>
        <v>101.15646944500467</v>
      </c>
    </row>
    <row r="180" spans="1:6" ht="12.75" customHeight="1" x14ac:dyDescent="0.2">
      <c r="A180" s="53">
        <v>3233</v>
      </c>
      <c r="B180" s="85" t="s">
        <v>404</v>
      </c>
      <c r="C180" s="50" t="s">
        <v>405</v>
      </c>
      <c r="D180" s="242">
        <v>44172.02</v>
      </c>
      <c r="E180" s="242">
        <v>63644.54</v>
      </c>
      <c r="F180" s="52">
        <f t="shared" si="31"/>
        <v>144.08338128978482</v>
      </c>
    </row>
    <row r="181" spans="1:6" ht="12.75" customHeight="1" x14ac:dyDescent="0.2">
      <c r="A181" s="53">
        <v>3234</v>
      </c>
      <c r="B181" s="85" t="s">
        <v>406</v>
      </c>
      <c r="C181" s="50" t="s">
        <v>407</v>
      </c>
      <c r="D181" s="242">
        <v>18870.48</v>
      </c>
      <c r="E181" s="310">
        <v>20860.55</v>
      </c>
      <c r="F181" s="52">
        <f t="shared" si="31"/>
        <v>110.54594265752647</v>
      </c>
    </row>
    <row r="182" spans="1:6" ht="12.75" customHeight="1" x14ac:dyDescent="0.2">
      <c r="A182" s="53">
        <v>3235</v>
      </c>
      <c r="B182" s="85" t="s">
        <v>408</v>
      </c>
      <c r="C182" s="50" t="s">
        <v>409</v>
      </c>
      <c r="D182" s="242">
        <v>61036.78</v>
      </c>
      <c r="E182" s="242">
        <v>64876.74</v>
      </c>
      <c r="F182" s="52">
        <f t="shared" si="31"/>
        <v>106.29122309532055</v>
      </c>
    </row>
    <row r="183" spans="1:6" ht="12.75" customHeight="1" x14ac:dyDescent="0.2">
      <c r="A183" s="53">
        <v>3236</v>
      </c>
      <c r="B183" s="85" t="s">
        <v>410</v>
      </c>
      <c r="C183" s="50" t="s">
        <v>411</v>
      </c>
      <c r="D183" s="242">
        <v>8017.9</v>
      </c>
      <c r="E183" s="242">
        <v>6973.87</v>
      </c>
      <c r="F183" s="52">
        <f t="shared" si="31"/>
        <v>86.978760024445307</v>
      </c>
    </row>
    <row r="184" spans="1:6" ht="12.75" customHeight="1" x14ac:dyDescent="0.2">
      <c r="A184" s="53">
        <v>3237</v>
      </c>
      <c r="B184" s="85" t="s">
        <v>412</v>
      </c>
      <c r="C184" s="50" t="s">
        <v>413</v>
      </c>
      <c r="D184" s="242">
        <v>400081.96</v>
      </c>
      <c r="E184" s="242">
        <v>389812.08</v>
      </c>
      <c r="F184" s="52">
        <f t="shared" si="31"/>
        <v>97.433055966832399</v>
      </c>
    </row>
    <row r="185" spans="1:6" ht="12.75" customHeight="1" x14ac:dyDescent="0.2">
      <c r="A185" s="53">
        <v>3238</v>
      </c>
      <c r="B185" s="85" t="s">
        <v>414</v>
      </c>
      <c r="C185" s="50" t="s">
        <v>415</v>
      </c>
      <c r="D185" s="242">
        <v>21962.54</v>
      </c>
      <c r="E185" s="242">
        <v>22366.89</v>
      </c>
      <c r="F185" s="52">
        <f t="shared" si="31"/>
        <v>101.84108941861916</v>
      </c>
    </row>
    <row r="186" spans="1:6" ht="12.75" customHeight="1" x14ac:dyDescent="0.2">
      <c r="A186" s="53">
        <v>3239</v>
      </c>
      <c r="B186" s="85" t="s">
        <v>416</v>
      </c>
      <c r="C186" s="50" t="s">
        <v>417</v>
      </c>
      <c r="D186" s="242">
        <v>76994.5</v>
      </c>
      <c r="E186" s="242">
        <v>67908.14</v>
      </c>
      <c r="F186" s="52">
        <f t="shared" si="31"/>
        <v>88.198689516783674</v>
      </c>
    </row>
    <row r="187" spans="1:6" ht="12.75" customHeight="1" x14ac:dyDescent="0.2">
      <c r="A187" s="53">
        <v>324</v>
      </c>
      <c r="B187" s="85" t="s">
        <v>418</v>
      </c>
      <c r="C187" s="50" t="s">
        <v>419</v>
      </c>
      <c r="D187" s="242">
        <v>24623.78</v>
      </c>
      <c r="E187" s="242">
        <v>16936.05</v>
      </c>
      <c r="F187" s="52">
        <f t="shared" si="31"/>
        <v>68.779245103716818</v>
      </c>
    </row>
    <row r="188" spans="1:6" ht="12.75" customHeight="1" x14ac:dyDescent="0.2">
      <c r="A188" s="53">
        <v>329</v>
      </c>
      <c r="B188" s="85" t="s">
        <v>420</v>
      </c>
      <c r="C188" s="50" t="s">
        <v>421</v>
      </c>
      <c r="D188" s="51">
        <f t="shared" ref="D188:E188" si="43">SUM(D189:D195)</f>
        <v>184913.56</v>
      </c>
      <c r="E188" s="51">
        <f t="shared" si="43"/>
        <v>139350.10999999999</v>
      </c>
      <c r="F188" s="52">
        <f t="shared" si="31"/>
        <v>75.359595045382278</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17657.5</v>
      </c>
      <c r="E190" s="242">
        <v>11488.51</v>
      </c>
      <c r="F190" s="52">
        <f t="shared" si="31"/>
        <v>65.063061022228524</v>
      </c>
    </row>
    <row r="191" spans="1:6" ht="12.75" customHeight="1" x14ac:dyDescent="0.2">
      <c r="A191" s="53">
        <v>3293</v>
      </c>
      <c r="B191" s="85" t="s">
        <v>426</v>
      </c>
      <c r="C191" s="50" t="s">
        <v>427</v>
      </c>
      <c r="D191" s="242">
        <v>49171.17</v>
      </c>
      <c r="E191" s="242">
        <v>54395.5</v>
      </c>
      <c r="F191" s="52">
        <f t="shared" si="31"/>
        <v>110.62478277413371</v>
      </c>
    </row>
    <row r="192" spans="1:6" ht="12.75" customHeight="1" x14ac:dyDescent="0.2">
      <c r="A192" s="53">
        <v>3294</v>
      </c>
      <c r="B192" s="85" t="s">
        <v>428</v>
      </c>
      <c r="C192" s="50" t="s">
        <v>429</v>
      </c>
      <c r="D192" s="242">
        <v>14853.3</v>
      </c>
      <c r="E192" s="242">
        <v>15354.99</v>
      </c>
      <c r="F192" s="52">
        <f t="shared" si="31"/>
        <v>103.37763325321644</v>
      </c>
    </row>
    <row r="193" spans="1:6" ht="12.75" customHeight="1" x14ac:dyDescent="0.2">
      <c r="A193" s="53">
        <v>3295</v>
      </c>
      <c r="B193" s="85" t="s">
        <v>430</v>
      </c>
      <c r="C193" s="50" t="s">
        <v>431</v>
      </c>
      <c r="D193" s="242">
        <v>2708.78</v>
      </c>
      <c r="E193" s="242">
        <v>2785.46</v>
      </c>
      <c r="F193" s="52">
        <f t="shared" si="31"/>
        <v>102.83079467509357</v>
      </c>
    </row>
    <row r="194" spans="1:6" ht="12.75" customHeight="1" x14ac:dyDescent="0.2">
      <c r="A194" s="53" t="s">
        <v>432</v>
      </c>
      <c r="B194" s="85" t="s">
        <v>433</v>
      </c>
      <c r="C194" s="50" t="s">
        <v>432</v>
      </c>
      <c r="D194" s="242">
        <v>2082.5100000000002</v>
      </c>
      <c r="E194" s="242">
        <v>1954.56</v>
      </c>
      <c r="F194" s="52">
        <f t="shared" si="31"/>
        <v>93.855971880086997</v>
      </c>
    </row>
    <row r="195" spans="1:6" ht="12.75" customHeight="1" x14ac:dyDescent="0.2">
      <c r="A195" s="53">
        <v>3299</v>
      </c>
      <c r="B195" s="85" t="s">
        <v>434</v>
      </c>
      <c r="C195" s="50" t="s">
        <v>435</v>
      </c>
      <c r="D195" s="242">
        <v>98440.3</v>
      </c>
      <c r="E195" s="242">
        <v>53371.09</v>
      </c>
      <c r="F195" s="52">
        <f t="shared" si="31"/>
        <v>54.216707994591637</v>
      </c>
    </row>
    <row r="196" spans="1:6" ht="12.75" customHeight="1" x14ac:dyDescent="0.2">
      <c r="A196" s="53">
        <v>34</v>
      </c>
      <c r="B196" s="232" t="s">
        <v>436</v>
      </c>
      <c r="C196" s="50" t="s">
        <v>437</v>
      </c>
      <c r="D196" s="51">
        <f t="shared" ref="D196:E196" si="44">D197+D202+D210</f>
        <v>17090.97</v>
      </c>
      <c r="E196" s="51">
        <f t="shared" si="44"/>
        <v>13293.32</v>
      </c>
      <c r="F196" s="52">
        <f t="shared" si="31"/>
        <v>77.77978663586677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17090.97</v>
      </c>
      <c r="E210" s="51">
        <f t="shared" si="47"/>
        <v>13293.32</v>
      </c>
      <c r="F210" s="52">
        <f t="shared" si="31"/>
        <v>77.77978663586677</v>
      </c>
    </row>
    <row r="211" spans="1:6" ht="12.75" customHeight="1" x14ac:dyDescent="0.2">
      <c r="A211" s="53">
        <v>3431</v>
      </c>
      <c r="B211" s="232" t="s">
        <v>466</v>
      </c>
      <c r="C211" s="50" t="s">
        <v>467</v>
      </c>
      <c r="D211" s="242">
        <v>12929.86</v>
      </c>
      <c r="E211" s="242">
        <v>10563.48</v>
      </c>
      <c r="F211" s="52">
        <f t="shared" si="31"/>
        <v>81.698332387202939</v>
      </c>
    </row>
    <row r="212" spans="1:6" ht="12.75" customHeight="1" x14ac:dyDescent="0.2">
      <c r="A212" s="53">
        <v>3432</v>
      </c>
      <c r="B212" s="85" t="s">
        <v>468</v>
      </c>
      <c r="C212" s="50" t="s">
        <v>469</v>
      </c>
      <c r="D212" s="242">
        <v>1294.44</v>
      </c>
      <c r="E212" s="242">
        <v>415.62</v>
      </c>
      <c r="F212" s="52">
        <f t="shared" si="31"/>
        <v>32.108093074997676</v>
      </c>
    </row>
    <row r="213" spans="1:6" ht="12.75" customHeight="1" x14ac:dyDescent="0.2">
      <c r="A213" s="53">
        <v>3433</v>
      </c>
      <c r="B213" s="85" t="s">
        <v>470</v>
      </c>
      <c r="C213" s="50" t="s">
        <v>471</v>
      </c>
      <c r="D213" s="242">
        <v>2866.67</v>
      </c>
      <c r="E213" s="242">
        <v>2314.2199999999998</v>
      </c>
      <c r="F213" s="52">
        <f t="shared" si="31"/>
        <v>80.728510780801415</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48257.760000000002</v>
      </c>
      <c r="E224" s="51">
        <f t="shared" si="51"/>
        <v>48019.97</v>
      </c>
      <c r="F224" s="52">
        <f t="shared" ref="F224:F235" si="52">IF(D224&lt;&gt;0,IF(E224/D224&gt;=100,"&gt;&gt;100",E224/D224*100),"-")</f>
        <v>99.507250232915908</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48257.760000000002</v>
      </c>
      <c r="E247" s="51">
        <f t="shared" si="62"/>
        <v>48019.97</v>
      </c>
      <c r="F247" s="52">
        <f t="shared" si="61"/>
        <v>99.507250232915908</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48257.760000000002</v>
      </c>
      <c r="E250" s="242">
        <v>48019.97</v>
      </c>
      <c r="F250" s="52">
        <f t="shared" si="61"/>
        <v>99.507250232915908</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10568.39</v>
      </c>
      <c r="E252" s="51">
        <f t="shared" si="63"/>
        <v>11530.26</v>
      </c>
      <c r="F252" s="52">
        <f t="shared" ref="F252:F258" si="64">IF(D252&lt;&gt;0,IF(E252/D252&gt;=100,"&gt;&gt;100",E252/D252*100),"-")</f>
        <v>109.10138630387411</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10568.39</v>
      </c>
      <c r="E259" s="51">
        <f t="shared" si="66"/>
        <v>11530.26</v>
      </c>
      <c r="F259" s="52">
        <f t="shared" ref="F259:F262" si="67">IF(D259&lt;&gt;0,IF(E259/D259&gt;=100,"&gt;&gt;100",E259/D259*100),"-")</f>
        <v>109.10138630387411</v>
      </c>
    </row>
    <row r="260" spans="1:6" ht="12.75" customHeight="1" x14ac:dyDescent="0.2">
      <c r="A260" s="53">
        <v>3721</v>
      </c>
      <c r="B260" s="85" t="s">
        <v>560</v>
      </c>
      <c r="C260" s="50" t="s">
        <v>561</v>
      </c>
      <c r="D260" s="242">
        <v>10568.39</v>
      </c>
      <c r="E260" s="242">
        <v>11530.26</v>
      </c>
      <c r="F260" s="52">
        <f t="shared" si="67"/>
        <v>109.10138630387411</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21478.21</v>
      </c>
      <c r="E263" s="51">
        <f t="shared" si="68"/>
        <v>3523.22</v>
      </c>
      <c r="F263" s="52">
        <f t="shared" ref="F263:F267" si="69">IF(D263&lt;&gt;0,IF(E263/D263&gt;=100,"&gt;&gt;100",E263/D263*100),"-")</f>
        <v>16.403694721301264</v>
      </c>
    </row>
    <row r="264" spans="1:6" ht="12.75" customHeight="1" x14ac:dyDescent="0.2">
      <c r="A264" s="53">
        <v>381</v>
      </c>
      <c r="B264" s="85" t="s">
        <v>568</v>
      </c>
      <c r="C264" s="50" t="s">
        <v>569</v>
      </c>
      <c r="D264" s="51">
        <f t="shared" ref="D264:E264" si="70">SUM(D265:D267)</f>
        <v>2199.62</v>
      </c>
      <c r="E264" s="51">
        <f t="shared" si="70"/>
        <v>2527.2199999999998</v>
      </c>
      <c r="F264" s="52">
        <f t="shared" si="69"/>
        <v>114.8934816013675</v>
      </c>
    </row>
    <row r="265" spans="1:6" ht="12.75" customHeight="1" x14ac:dyDescent="0.2">
      <c r="A265" s="53">
        <v>3811</v>
      </c>
      <c r="B265" s="85" t="s">
        <v>570</v>
      </c>
      <c r="C265" s="50" t="s">
        <v>571</v>
      </c>
      <c r="D265" s="242">
        <v>2199.62</v>
      </c>
      <c r="E265" s="242">
        <v>2527.2199999999998</v>
      </c>
      <c r="F265" s="52">
        <f t="shared" si="69"/>
        <v>114.8934816013675</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19278.59</v>
      </c>
      <c r="E268" s="51">
        <f t="shared" si="71"/>
        <v>996</v>
      </c>
      <c r="F268" s="52">
        <f t="shared" ref="F268:F272" si="72">IF(D268&lt;&gt;0,IF(E268/D268&gt;=100,"&gt;&gt;100",E268/D268*100),"-")</f>
        <v>5.1663529334873557</v>
      </c>
    </row>
    <row r="269" spans="1:6" ht="12.75" customHeight="1" x14ac:dyDescent="0.2">
      <c r="A269" s="53">
        <v>3821</v>
      </c>
      <c r="B269" s="85" t="s">
        <v>578</v>
      </c>
      <c r="C269" s="50" t="s">
        <v>579</v>
      </c>
      <c r="D269" s="242">
        <v>19278.59</v>
      </c>
      <c r="E269" s="242">
        <v>0</v>
      </c>
      <c r="F269" s="52">
        <f t="shared" si="72"/>
        <v>0</v>
      </c>
    </row>
    <row r="270" spans="1:6" ht="12.75" customHeight="1" x14ac:dyDescent="0.2">
      <c r="A270" s="53">
        <v>3822</v>
      </c>
      <c r="B270" s="85" t="s">
        <v>580</v>
      </c>
      <c r="C270" s="50" t="s">
        <v>581</v>
      </c>
      <c r="D270" s="242">
        <v>0</v>
      </c>
      <c r="E270" s="242">
        <v>996</v>
      </c>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4920165.96</v>
      </c>
      <c r="E289" s="51">
        <f t="shared" si="79"/>
        <v>5056639.09</v>
      </c>
      <c r="F289" s="52">
        <f t="shared" si="76"/>
        <v>102.77375054234959</v>
      </c>
    </row>
    <row r="290" spans="1:6" ht="12.75" customHeight="1" x14ac:dyDescent="0.2">
      <c r="A290" s="53" t="s">
        <v>609</v>
      </c>
      <c r="B290" s="85" t="s">
        <v>620</v>
      </c>
      <c r="C290" s="50" t="s">
        <v>621</v>
      </c>
      <c r="D290" s="51">
        <f>IF(D6&gt;=D289,D6-D289,0)</f>
        <v>0</v>
      </c>
      <c r="E290" s="51">
        <f>IF(E6&gt;=E289,E6-E289,0)</f>
        <v>0</v>
      </c>
      <c r="F290" s="52" t="str">
        <f t="shared" si="76"/>
        <v>-</v>
      </c>
    </row>
    <row r="291" spans="1:6" ht="12.75" customHeight="1" x14ac:dyDescent="0.2">
      <c r="A291" s="53" t="s">
        <v>609</v>
      </c>
      <c r="B291" s="85" t="s">
        <v>622</v>
      </c>
      <c r="C291" s="50" t="s">
        <v>623</v>
      </c>
      <c r="D291" s="51">
        <f>IF(D289&gt;=D6,D289-D6,0)</f>
        <v>263471.5700000003</v>
      </c>
      <c r="E291" s="51">
        <f>IF(E289&gt;=E6,E289-E6,0)</f>
        <v>149232.1799999997</v>
      </c>
      <c r="F291" s="52">
        <f t="shared" si="76"/>
        <v>56.640714593988086</v>
      </c>
    </row>
    <row r="292" spans="1:6" ht="12.75" customHeight="1" x14ac:dyDescent="0.2">
      <c r="A292" s="53">
        <v>92211</v>
      </c>
      <c r="B292" s="85" t="s">
        <v>624</v>
      </c>
      <c r="C292" s="50" t="s">
        <v>625</v>
      </c>
      <c r="D292" s="242">
        <v>3248565.69</v>
      </c>
      <c r="E292" s="242">
        <v>2892767.04</v>
      </c>
      <c r="F292" s="52">
        <f t="shared" si="76"/>
        <v>89.047515612959643</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6398.81</v>
      </c>
      <c r="E294" s="242">
        <v>61101.760000000002</v>
      </c>
      <c r="F294" s="52">
        <f t="shared" si="76"/>
        <v>954.89255033357756</v>
      </c>
    </row>
    <row r="295" spans="1:6" ht="24" x14ac:dyDescent="0.2">
      <c r="A295" s="53">
        <v>9661</v>
      </c>
      <c r="B295" s="85" t="s">
        <v>630</v>
      </c>
      <c r="C295" s="50" t="s">
        <v>631</v>
      </c>
      <c r="D295" s="242">
        <v>323.74</v>
      </c>
      <c r="E295" s="242">
        <v>22458.79</v>
      </c>
      <c r="F295" s="52">
        <f t="shared" si="76"/>
        <v>6937.292271575956</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426.73</v>
      </c>
      <c r="E298" s="51">
        <f t="shared" si="80"/>
        <v>1197.4100000000001</v>
      </c>
      <c r="F298" s="52">
        <f t="shared" ref="F298:F418" si="81">IF(D298&lt;&gt;0,IF(E298/D298&gt;=100,"&gt;&gt;100",E298/D298*100),"-")</f>
        <v>280.601316992009</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426.73</v>
      </c>
      <c r="E311" s="51">
        <f t="shared" si="85"/>
        <v>1197.4100000000001</v>
      </c>
      <c r="F311" s="52">
        <f t="shared" si="81"/>
        <v>280.601316992009</v>
      </c>
    </row>
    <row r="312" spans="1:6" ht="12.75" customHeight="1" x14ac:dyDescent="0.2">
      <c r="A312" s="53">
        <v>721</v>
      </c>
      <c r="B312" s="85" t="s">
        <v>663</v>
      </c>
      <c r="C312" s="50" t="s">
        <v>664</v>
      </c>
      <c r="D312" s="51">
        <f t="shared" ref="D312:E312" si="86">SUM(D313:D316)</f>
        <v>426.73</v>
      </c>
      <c r="E312" s="51">
        <f t="shared" si="86"/>
        <v>401.06</v>
      </c>
      <c r="F312" s="52">
        <f t="shared" si="81"/>
        <v>93.984486677758767</v>
      </c>
    </row>
    <row r="313" spans="1:6" ht="12.75" customHeight="1" x14ac:dyDescent="0.2">
      <c r="A313" s="53">
        <v>7211</v>
      </c>
      <c r="B313" s="85" t="s">
        <v>665</v>
      </c>
      <c r="C313" s="50" t="s">
        <v>666</v>
      </c>
      <c r="D313" s="242">
        <v>426.73</v>
      </c>
      <c r="E313" s="242">
        <v>401.06</v>
      </c>
      <c r="F313" s="52">
        <f t="shared" si="81"/>
        <v>93.984486677758767</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796.35</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v>796.35</v>
      </c>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93656.89</v>
      </c>
      <c r="E350" s="51">
        <f t="shared" si="95"/>
        <v>127873.34</v>
      </c>
      <c r="F350" s="52">
        <f t="shared" si="81"/>
        <v>136.53383109347322</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93656.89</v>
      </c>
      <c r="E363" s="51">
        <f t="shared" si="99"/>
        <v>127873.34</v>
      </c>
      <c r="F363" s="52">
        <f t="shared" si="81"/>
        <v>136.53383109347322</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74078.399999999994</v>
      </c>
      <c r="E369" s="51">
        <f t="shared" si="101"/>
        <v>106193.37</v>
      </c>
      <c r="F369" s="52">
        <f t="shared" si="81"/>
        <v>143.35267770362213</v>
      </c>
    </row>
    <row r="370" spans="1:6" ht="12.75" customHeight="1" x14ac:dyDescent="0.2">
      <c r="A370" s="53">
        <v>4221</v>
      </c>
      <c r="B370" s="85" t="s">
        <v>675</v>
      </c>
      <c r="C370" s="50" t="s">
        <v>767</v>
      </c>
      <c r="D370" s="242">
        <v>53470.19</v>
      </c>
      <c r="E370" s="242">
        <v>59964.68</v>
      </c>
      <c r="F370" s="52">
        <f t="shared" si="81"/>
        <v>112.14600135140719</v>
      </c>
    </row>
    <row r="371" spans="1:6" ht="12.75" customHeight="1" x14ac:dyDescent="0.2">
      <c r="A371" s="53">
        <v>4222</v>
      </c>
      <c r="B371" s="85" t="s">
        <v>768</v>
      </c>
      <c r="C371" s="50" t="s">
        <v>769</v>
      </c>
      <c r="D371" s="242">
        <v>795.56</v>
      </c>
      <c r="E371" s="242">
        <v>21529.46</v>
      </c>
      <c r="F371" s="52">
        <f t="shared" si="81"/>
        <v>2706.2019206596615</v>
      </c>
    </row>
    <row r="372" spans="1:6" ht="12.75" customHeight="1" x14ac:dyDescent="0.2">
      <c r="A372" s="53">
        <v>4223</v>
      </c>
      <c r="B372" s="85" t="s">
        <v>679</v>
      </c>
      <c r="C372" s="50" t="s">
        <v>770</v>
      </c>
      <c r="D372" s="242">
        <v>5181.3999999999996</v>
      </c>
      <c r="E372" s="242">
        <v>23676.62</v>
      </c>
      <c r="F372" s="52">
        <f t="shared" si="81"/>
        <v>456.95410506812834</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5004.0200000000004</v>
      </c>
      <c r="E375" s="242">
        <v>664.26</v>
      </c>
      <c r="F375" s="52">
        <f t="shared" si="81"/>
        <v>13.274527280066826</v>
      </c>
    </row>
    <row r="376" spans="1:6" ht="12.75" customHeight="1" x14ac:dyDescent="0.2">
      <c r="A376" s="53">
        <v>4227</v>
      </c>
      <c r="B376" s="232" t="s">
        <v>687</v>
      </c>
      <c r="C376" s="50" t="s">
        <v>774</v>
      </c>
      <c r="D376" s="242">
        <v>9627.23</v>
      </c>
      <c r="E376" s="242">
        <v>358.35</v>
      </c>
      <c r="F376" s="52">
        <f t="shared" si="81"/>
        <v>3.7222544802606774</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19578.490000000002</v>
      </c>
      <c r="E383" s="51">
        <f t="shared" si="103"/>
        <v>21679.97</v>
      </c>
      <c r="F383" s="52">
        <f t="shared" si="81"/>
        <v>110.73361633098364</v>
      </c>
    </row>
    <row r="384" spans="1:6" ht="12.75" customHeight="1" x14ac:dyDescent="0.2">
      <c r="A384" s="53">
        <v>4241</v>
      </c>
      <c r="B384" s="85" t="s">
        <v>784</v>
      </c>
      <c r="C384" s="50" t="s">
        <v>785</v>
      </c>
      <c r="D384" s="242">
        <v>19578.490000000002</v>
      </c>
      <c r="E384" s="242">
        <v>21679.97</v>
      </c>
      <c r="F384" s="52">
        <f t="shared" si="81"/>
        <v>110.73361633098364</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93230.16</v>
      </c>
      <c r="E408" s="51">
        <f t="shared" si="111"/>
        <v>126675.93</v>
      </c>
      <c r="F408" s="52">
        <f t="shared" si="81"/>
        <v>135.87441016941298</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4657121.12</v>
      </c>
      <c r="E412" s="51">
        <f>E6+E298</f>
        <v>4908604.32</v>
      </c>
      <c r="F412" s="52">
        <f t="shared" si="81"/>
        <v>105.39997121655279</v>
      </c>
    </row>
    <row r="413" spans="1:6" ht="12.75" customHeight="1" x14ac:dyDescent="0.2">
      <c r="A413" s="53" t="s">
        <v>609</v>
      </c>
      <c r="B413" s="85" t="s">
        <v>832</v>
      </c>
      <c r="C413" s="50" t="s">
        <v>833</v>
      </c>
      <c r="D413" s="51">
        <f t="shared" ref="D413:E413" si="112">D289+D350</f>
        <v>5013822.8499999996</v>
      </c>
      <c r="E413" s="51">
        <f t="shared" si="112"/>
        <v>5184512.43</v>
      </c>
      <c r="F413" s="52">
        <f t="shared" si="81"/>
        <v>103.40437995331246</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356701.72999999952</v>
      </c>
      <c r="E415" s="51">
        <f t="shared" si="114"/>
        <v>275908.1099999994</v>
      </c>
      <c r="F415" s="52">
        <f t="shared" si="81"/>
        <v>77.349809881774263</v>
      </c>
    </row>
    <row r="416" spans="1:6" ht="12.75" customHeight="1" x14ac:dyDescent="0.2">
      <c r="A416" s="60" t="s">
        <v>838</v>
      </c>
      <c r="B416" s="232" t="s">
        <v>839</v>
      </c>
      <c r="C416" s="61" t="s">
        <v>840</v>
      </c>
      <c r="D416" s="51">
        <f t="shared" ref="D416:E416" si="115">IF(D292-D293+D409-D410&gt;=0,D292-D293+D409-D410,0)</f>
        <v>3248565.69</v>
      </c>
      <c r="E416" s="51">
        <f t="shared" si="115"/>
        <v>2892767.04</v>
      </c>
      <c r="F416" s="52">
        <f t="shared" si="81"/>
        <v>89.047515612959643</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6398.81</v>
      </c>
      <c r="E418" s="62">
        <f t="shared" si="117"/>
        <v>61101.760000000002</v>
      </c>
      <c r="F418" s="57">
        <f t="shared" si="81"/>
        <v>954.89255033357756</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0</v>
      </c>
      <c r="E420" s="51">
        <f t="shared" si="118"/>
        <v>300000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300000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300000</v>
      </c>
      <c r="F455" s="52" t="str">
        <f t="shared" si="119"/>
        <v>-</v>
      </c>
    </row>
    <row r="456" spans="1:6" ht="24" x14ac:dyDescent="0.2">
      <c r="A456" s="53" t="s">
        <v>919</v>
      </c>
      <c r="B456" s="232" t="s">
        <v>920</v>
      </c>
      <c r="C456" s="50" t="s">
        <v>919</v>
      </c>
      <c r="D456" s="242">
        <v>0</v>
      </c>
      <c r="E456" s="242">
        <v>300000</v>
      </c>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300000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2654456.17</v>
      </c>
      <c r="E638" s="242">
        <v>2654456.17</v>
      </c>
      <c r="F638" s="52">
        <f t="shared" si="119"/>
        <v>100</v>
      </c>
    </row>
    <row r="639" spans="1:6" ht="12.75" customHeight="1" x14ac:dyDescent="0.2">
      <c r="A639" s="53" t="s">
        <v>609</v>
      </c>
      <c r="B639" s="85" t="s">
        <v>1276</v>
      </c>
      <c r="C639" s="50" t="s">
        <v>1277</v>
      </c>
      <c r="D639" s="51">
        <f t="shared" ref="D639:E639" si="180">D412+D420</f>
        <v>4657121.12</v>
      </c>
      <c r="E639" s="51">
        <f t="shared" si="180"/>
        <v>5208604.32</v>
      </c>
      <c r="F639" s="52">
        <f t="shared" si="119"/>
        <v>111.84171907472316</v>
      </c>
    </row>
    <row r="640" spans="1:6" ht="12.75" customHeight="1" x14ac:dyDescent="0.2">
      <c r="A640" s="53" t="s">
        <v>609</v>
      </c>
      <c r="B640" s="85" t="s">
        <v>1278</v>
      </c>
      <c r="C640" s="50" t="s">
        <v>1279</v>
      </c>
      <c r="D640" s="51">
        <f t="shared" ref="D640:E640" si="181">D413+D528</f>
        <v>5013822.8499999996</v>
      </c>
      <c r="E640" s="51">
        <f t="shared" si="181"/>
        <v>5184512.43</v>
      </c>
      <c r="F640" s="52">
        <f t="shared" si="119"/>
        <v>103.40437995331246</v>
      </c>
    </row>
    <row r="641" spans="1:6" ht="12.75" customHeight="1" x14ac:dyDescent="0.2">
      <c r="A641" s="53" t="s">
        <v>609</v>
      </c>
      <c r="B641" s="85" t="s">
        <v>1280</v>
      </c>
      <c r="C641" s="50" t="s">
        <v>1281</v>
      </c>
      <c r="D641" s="51">
        <f t="shared" ref="D641:E641" si="182">IF(D639&gt;=D640,D639-D640,0)</f>
        <v>0</v>
      </c>
      <c r="E641" s="51">
        <f t="shared" si="182"/>
        <v>24091.890000000596</v>
      </c>
      <c r="F641" s="52" t="str">
        <f t="shared" si="119"/>
        <v>-</v>
      </c>
    </row>
    <row r="642" spans="1:6" ht="12.75" customHeight="1" x14ac:dyDescent="0.2">
      <c r="A642" s="53" t="s">
        <v>609</v>
      </c>
      <c r="B642" s="85" t="s">
        <v>1282</v>
      </c>
      <c r="C642" s="50" t="s">
        <v>1283</v>
      </c>
      <c r="D642" s="51">
        <f t="shared" ref="D642:E642" si="183">IF(D640&gt;=D639,D640-D639,0)</f>
        <v>356701.72999999952</v>
      </c>
      <c r="E642" s="51">
        <f t="shared" si="183"/>
        <v>0</v>
      </c>
      <c r="F642" s="52">
        <f t="shared" si="119"/>
        <v>0</v>
      </c>
    </row>
    <row r="643" spans="1:6" ht="24" x14ac:dyDescent="0.2">
      <c r="A643" s="60" t="s">
        <v>1284</v>
      </c>
      <c r="B643" s="85" t="s">
        <v>1285</v>
      </c>
      <c r="C643" s="61" t="s">
        <v>1284</v>
      </c>
      <c r="D643" s="51">
        <f t="shared" ref="D643:E643" si="184">IF(D416-D417+D637-D638&gt;=0,D416-D417+D637-D638,0)</f>
        <v>594109.52</v>
      </c>
      <c r="E643" s="51">
        <f t="shared" si="184"/>
        <v>238310.87000000011</v>
      </c>
      <c r="F643" s="52">
        <f t="shared" si="119"/>
        <v>40.11227929826812</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237407.7900000005</v>
      </c>
      <c r="E645" s="51">
        <f t="shared" si="186"/>
        <v>262402.76000000071</v>
      </c>
      <c r="F645" s="52">
        <f t="shared" si="119"/>
        <v>110.52828552929968</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249871.5</v>
      </c>
      <c r="E647" s="243">
        <v>284317.59999999998</v>
      </c>
      <c r="F647" s="57">
        <f t="shared" si="119"/>
        <v>113.78552576024074</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949680.07</v>
      </c>
      <c r="E649" s="242">
        <v>559721.29</v>
      </c>
      <c r="F649" s="52">
        <f t="shared" ref="F649:F724" si="188">IF(D649&lt;&gt;0,IF(E649/D649&gt;=100,"&gt;&gt;100",E649/D649*100),"-")</f>
        <v>58.937878942747531</v>
      </c>
    </row>
    <row r="650" spans="1:6" ht="12.75" customHeight="1" x14ac:dyDescent="0.2">
      <c r="A650" s="53" t="s">
        <v>1297</v>
      </c>
      <c r="B650" s="85" t="s">
        <v>1298</v>
      </c>
      <c r="C650" s="50" t="s">
        <v>1297</v>
      </c>
      <c r="D650" s="242">
        <v>6098524.2699999996</v>
      </c>
      <c r="E650" s="242">
        <v>5182488.55</v>
      </c>
      <c r="F650" s="52">
        <f t="shared" si="188"/>
        <v>84.979387152623403</v>
      </c>
    </row>
    <row r="651" spans="1:6" ht="12.75" customHeight="1" x14ac:dyDescent="0.2">
      <c r="A651" s="53" t="s">
        <v>1299</v>
      </c>
      <c r="B651" s="85" t="s">
        <v>1300</v>
      </c>
      <c r="C651" s="50" t="s">
        <v>1299</v>
      </c>
      <c r="D651" s="242">
        <v>6488483.0499999998</v>
      </c>
      <c r="E651" s="242">
        <v>5298681.25</v>
      </c>
      <c r="F651" s="52">
        <f t="shared" si="188"/>
        <v>81.662866484640034</v>
      </c>
    </row>
    <row r="652" spans="1:6" ht="24" x14ac:dyDescent="0.2">
      <c r="A652" s="53">
        <v>11</v>
      </c>
      <c r="B652" s="85" t="s">
        <v>1301</v>
      </c>
      <c r="C652" s="50" t="s">
        <v>1302</v>
      </c>
      <c r="D652" s="51">
        <f t="shared" ref="D652:E652" si="189">+D649+D650-D651</f>
        <v>559721.29</v>
      </c>
      <c r="E652" s="51">
        <f t="shared" si="189"/>
        <v>443528.58999999985</v>
      </c>
      <c r="F652" s="52">
        <f t="shared" si="188"/>
        <v>79.240971877271249</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108</v>
      </c>
      <c r="E654" s="262">
        <v>110</v>
      </c>
      <c r="F654" s="52">
        <f t="shared" si="188"/>
        <v>101.85185185185186</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100</v>
      </c>
      <c r="E656" s="262">
        <v>99</v>
      </c>
      <c r="F656" s="52">
        <f t="shared" si="188"/>
        <v>99</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v>15967.82</v>
      </c>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19642.98</v>
      </c>
      <c r="E676" s="242">
        <v>9308.89</v>
      </c>
      <c r="F676" s="52">
        <f t="shared" si="188"/>
        <v>47.39041632175973</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45321.94</v>
      </c>
      <c r="E696" s="242">
        <v>63701.29</v>
      </c>
      <c r="F696" s="52">
        <f t="shared" si="188"/>
        <v>140.55287571538199</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780272.72</v>
      </c>
      <c r="E710" s="242">
        <v>790430.1</v>
      </c>
      <c r="F710" s="52">
        <f t="shared" si="188"/>
        <v>101.30177305186321</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8096.8</v>
      </c>
      <c r="E716" s="242">
        <v>4194.8</v>
      </c>
      <c r="F716" s="52">
        <f t="shared" si="188"/>
        <v>51.808121727102062</v>
      </c>
    </row>
    <row r="717" spans="1:6" ht="12.75" customHeight="1" x14ac:dyDescent="0.2">
      <c r="A717" s="53">
        <v>31215</v>
      </c>
      <c r="B717" s="85" t="s">
        <v>1414</v>
      </c>
      <c r="C717" s="50" t="s">
        <v>1415</v>
      </c>
      <c r="D717" s="242">
        <v>7944.42</v>
      </c>
      <c r="E717" s="242">
        <v>3963.29</v>
      </c>
      <c r="F717" s="52">
        <f t="shared" si="188"/>
        <v>49.887719934243151</v>
      </c>
    </row>
    <row r="718" spans="1:6" ht="12.75" customHeight="1" x14ac:dyDescent="0.2">
      <c r="A718" s="53">
        <v>32121</v>
      </c>
      <c r="B718" s="85" t="s">
        <v>1416</v>
      </c>
      <c r="C718" s="50" t="s">
        <v>1417</v>
      </c>
      <c r="D718" s="242">
        <v>28674.67</v>
      </c>
      <c r="E718" s="242">
        <v>30667.56</v>
      </c>
      <c r="F718" s="52">
        <f t="shared" si="188"/>
        <v>106.95000151701835</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8017.9</v>
      </c>
      <c r="E720" s="242">
        <v>6973.87</v>
      </c>
      <c r="F720" s="52">
        <f t="shared" si="188"/>
        <v>86.978760024445307</v>
      </c>
    </row>
    <row r="721" spans="1:6" ht="12.75" customHeight="1" x14ac:dyDescent="0.2">
      <c r="A721" s="53" t="s">
        <v>1422</v>
      </c>
      <c r="B721" s="85" t="s">
        <v>1423</v>
      </c>
      <c r="C721" s="50" t="s">
        <v>1422</v>
      </c>
      <c r="D721" s="242">
        <v>212619.94</v>
      </c>
      <c r="E721" s="242">
        <v>195596.01</v>
      </c>
      <c r="F721" s="52">
        <f t="shared" si="188"/>
        <v>91.993258017098483</v>
      </c>
    </row>
    <row r="722" spans="1:6" ht="12.75" customHeight="1" x14ac:dyDescent="0.2">
      <c r="A722" s="53" t="s">
        <v>1424</v>
      </c>
      <c r="B722" s="85" t="s">
        <v>1425</v>
      </c>
      <c r="C722" s="50" t="s">
        <v>1424</v>
      </c>
      <c r="D722" s="242">
        <v>45058.46</v>
      </c>
      <c r="E722" s="242">
        <v>57027.56</v>
      </c>
      <c r="F722" s="52">
        <f t="shared" si="188"/>
        <v>126.5634910735964</v>
      </c>
    </row>
    <row r="723" spans="1:6" ht="12.75" customHeight="1" x14ac:dyDescent="0.2">
      <c r="A723" s="53" t="s">
        <v>1426</v>
      </c>
      <c r="B723" s="85" t="s">
        <v>1427</v>
      </c>
      <c r="C723" s="50" t="s">
        <v>1426</v>
      </c>
      <c r="D723" s="242">
        <v>123367.89</v>
      </c>
      <c r="E723" s="242">
        <v>120400.33</v>
      </c>
      <c r="F723" s="52">
        <f t="shared" si="188"/>
        <v>97.594544252965662</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7476.79</v>
      </c>
      <c r="E726" s="242">
        <v>1167.83</v>
      </c>
      <c r="F726" s="52">
        <f t="shared" si="190"/>
        <v>15.619403514074889</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10568.39</v>
      </c>
      <c r="E819" s="242">
        <v>11530.26</v>
      </c>
      <c r="F819" s="52">
        <f t="shared" si="190"/>
        <v>109.10138630387411</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E7" sqref="E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6856906.0399999991</v>
      </c>
      <c r="E6" s="229">
        <f t="shared" si="0"/>
        <v>6513409.5899999999</v>
      </c>
      <c r="F6" s="230">
        <f t="shared" ref="F6:F260" si="1">IF(D6&gt;0,IF(E6/D6&gt;=100,"&gt;&gt;100",E6/D6*100),"-")</f>
        <v>94.990503763706243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3368820.8799999994</v>
      </c>
      <c r="E7" s="104">
        <f t="shared" si="2"/>
        <v>3342883.8099999991</v>
      </c>
      <c r="F7" s="93">
        <f t="shared" si="1"/>
        <v>99.230084622367926</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107488.88</v>
      </c>
      <c r="E8" s="104">
        <f>E9+E10-E11</f>
        <v>107488.88</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107488.88</v>
      </c>
      <c r="E10" s="247">
        <v>107488.88</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3214756.3899999997</v>
      </c>
      <c r="E12" s="104">
        <f t="shared" si="3"/>
        <v>3186932.5199999996</v>
      </c>
      <c r="F12" s="93">
        <f t="shared" si="1"/>
        <v>99.134495226868495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2944362.21</v>
      </c>
      <c r="E13" s="104">
        <f t="shared" si="4"/>
        <v>2884835.25</v>
      </c>
      <c r="F13" s="93">
        <f t="shared" si="1"/>
        <v>97.978273196217941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4762154.08</v>
      </c>
      <c r="E15" s="247">
        <v>4762154.08</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1817791.87</v>
      </c>
      <c r="E18" s="247">
        <v>1877318.83</v>
      </c>
      <c r="F18" s="93">
        <f t="shared" si="1"/>
        <v>103.27468512663114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218689.35999999987</v>
      </c>
      <c r="E19" s="104">
        <f t="shared" si="5"/>
        <v>240287.64999999967</v>
      </c>
      <c r="F19" s="93">
        <f t="shared" si="1"/>
        <v>109.87624180710019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1444415.28</v>
      </c>
      <c r="E20" s="247">
        <v>1353381.47</v>
      </c>
      <c r="F20" s="93">
        <f t="shared" si="1"/>
        <v>93.69753205601647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51165.86</v>
      </c>
      <c r="E21" s="247">
        <v>62072.5</v>
      </c>
      <c r="F21" s="93">
        <f t="shared" si="1"/>
        <v>121.31624485545636</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150427.5</v>
      </c>
      <c r="E22" s="247">
        <v>161133.94</v>
      </c>
      <c r="F22" s="93">
        <f t="shared" si="1"/>
        <v>107.11734224127902</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5122.3999999999996</v>
      </c>
      <c r="E24" s="247">
        <v>5122.3999999999996</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49570.15</v>
      </c>
      <c r="E25" s="247">
        <v>40382.660000000003</v>
      </c>
      <c r="F25" s="93">
        <f t="shared" si="1"/>
        <v>81.465680454870522</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32445.95</v>
      </c>
      <c r="E26" s="247">
        <v>32433.51</v>
      </c>
      <c r="F26" s="93">
        <f t="shared" si="1"/>
        <v>99.961659313411985</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1514457.78</v>
      </c>
      <c r="E28" s="247">
        <v>1414238.83</v>
      </c>
      <c r="F28" s="93">
        <f t="shared" si="1"/>
        <v>93.382519385915145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23758.87</v>
      </c>
      <c r="E30" s="247">
        <v>23758.87</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23758.87</v>
      </c>
      <c r="E34" s="247">
        <v>23758.87</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51704.820000000007</v>
      </c>
      <c r="E35" s="104">
        <f t="shared" si="7"/>
        <v>61809.619999999995</v>
      </c>
      <c r="F35" s="93">
        <f t="shared" si="1"/>
        <v>119.54324567806249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398875.37</v>
      </c>
      <c r="E36" s="247">
        <v>424532.32</v>
      </c>
      <c r="F36" s="93">
        <f t="shared" si="1"/>
        <v>106.43232245701209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347170.55</v>
      </c>
      <c r="E40" s="247">
        <v>362722.7</v>
      </c>
      <c r="F40" s="93">
        <f t="shared" si="1"/>
        <v>104.47968584892931</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42448.86</v>
      </c>
      <c r="E47" s="247">
        <v>42448.86</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42448.86</v>
      </c>
      <c r="E50" s="247">
        <v>42448.86</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8026.03</v>
      </c>
      <c r="E51" s="247">
        <v>8026.03</v>
      </c>
      <c r="F51" s="93">
        <f t="shared" si="1"/>
        <v>100</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49059.89</v>
      </c>
      <c r="E54" s="247">
        <v>25573.01</v>
      </c>
      <c r="F54" s="93">
        <f t="shared" si="1"/>
        <v>52.12610546008154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49059.89</v>
      </c>
      <c r="E55" s="247">
        <v>25573.01</v>
      </c>
      <c r="F55" s="93">
        <f t="shared" si="1"/>
        <v>52.12610546008154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38549.58</v>
      </c>
      <c r="E63" s="104">
        <f t="shared" si="12"/>
        <v>40436.379999999997</v>
      </c>
      <c r="F63" s="93">
        <f t="shared" si="1"/>
        <v>104.89447615252875</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38549.58</v>
      </c>
      <c r="E67" s="247">
        <v>40436.379999999997</v>
      </c>
      <c r="F67" s="93">
        <f t="shared" si="1"/>
        <v>104.89447615252875</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3488085.16</v>
      </c>
      <c r="E68" s="104">
        <f t="shared" si="13"/>
        <v>3170525.7800000003</v>
      </c>
      <c r="F68" s="93">
        <f t="shared" si="1"/>
        <v>90.895882255351822</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559721.29</v>
      </c>
      <c r="E69" s="104">
        <f t="shared" si="14"/>
        <v>443528.59</v>
      </c>
      <c r="F69" s="93">
        <f t="shared" si="1"/>
        <v>79.240971877271278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559721.29</v>
      </c>
      <c r="E70" s="104">
        <f t="shared" si="15"/>
        <v>443528.59</v>
      </c>
      <c r="F70" s="93">
        <f t="shared" si="1"/>
        <v>79.240971877271278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559721.29</v>
      </c>
      <c r="E72" s="247">
        <v>443528.59</v>
      </c>
      <c r="F72" s="93">
        <f t="shared" si="1"/>
        <v>79.240971877271278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2668536.14</v>
      </c>
      <c r="E78" s="104">
        <f>E79+SUM(E82:E84)-E85+E86</f>
        <v>2378367.14</v>
      </c>
      <c r="F78" s="93">
        <f t="shared" si="1"/>
        <v>89.12628554470318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2654456.17</v>
      </c>
      <c r="E79" s="104">
        <f t="shared" si="16"/>
        <v>2354456.17</v>
      </c>
      <c r="F79" s="93">
        <f t="shared" si="1"/>
        <v>88.698250007269849</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2654456.17</v>
      </c>
      <c r="E80" s="247">
        <v>2354456.17</v>
      </c>
      <c r="F80" s="93">
        <f t="shared" si="1"/>
        <v>88.698250007269849</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7050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0.9</v>
      </c>
      <c r="E83" s="247">
        <v>729.18</v>
      </c>
      <c r="F83" s="93" t="str">
        <f t="shared" si="1"/>
        <v>&gt;&gt;100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2130.66</v>
      </c>
      <c r="E84" s="247">
        <v>2139.0700000000002</v>
      </c>
      <c r="F84" s="93">
        <f t="shared" si="1"/>
        <v>100.39471337519832</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11948.41</v>
      </c>
      <c r="E86" s="247">
        <v>13992.72</v>
      </c>
      <c r="F86" s="93">
        <f t="shared" si="1"/>
        <v>117.10947314328853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6456.1900000000023</v>
      </c>
      <c r="E146" s="104">
        <f t="shared" si="26"/>
        <v>61213.47</v>
      </c>
      <c r="F146" s="93">
        <f t="shared" si="1"/>
        <v>948.13612982269694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612.34</v>
      </c>
      <c r="E158" s="247">
        <v>38631.160000000003</v>
      </c>
      <c r="F158" s="93">
        <f t="shared" si="1"/>
        <v>6308.7761701015779</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12393.57</v>
      </c>
      <c r="E159" s="247">
        <v>7718</v>
      </c>
      <c r="F159" s="93">
        <f t="shared" si="1"/>
        <v>62.274227684194308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27071.61</v>
      </c>
      <c r="E160" s="247">
        <v>48622.2</v>
      </c>
      <c r="F160" s="93">
        <f t="shared" si="1"/>
        <v>179.60586754906706</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33621.33</v>
      </c>
      <c r="E163" s="247">
        <v>33757.89</v>
      </c>
      <c r="F163" s="93">
        <f t="shared" si="1"/>
        <v>100.40617072554834</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3500.04</v>
      </c>
      <c r="E164" s="104">
        <f t="shared" si="28"/>
        <v>3098.98</v>
      </c>
      <c r="F164" s="93">
        <f t="shared" si="1"/>
        <v>88.54127381401355</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3500.04</v>
      </c>
      <c r="E166" s="247">
        <v>3098.98</v>
      </c>
      <c r="F166" s="93">
        <f t="shared" si="1"/>
        <v>88.54127381401355</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249871.5</v>
      </c>
      <c r="E170" s="104">
        <f t="shared" si="29"/>
        <v>284317.59999999998</v>
      </c>
      <c r="F170" s="93">
        <f t="shared" si="1"/>
        <v>113.78552576024074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249871.5</v>
      </c>
      <c r="E173" s="247">
        <v>284317.59999999998</v>
      </c>
      <c r="F173" s="93">
        <f t="shared" si="1"/>
        <v>113.78552576024074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6856906.04</v>
      </c>
      <c r="E175" s="104">
        <f t="shared" si="30"/>
        <v>6513409.5899999999</v>
      </c>
      <c r="F175" s="93">
        <f t="shared" si="1"/>
        <v>94.990503763706229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586322.32999999996</v>
      </c>
      <c r="E176" s="104">
        <f t="shared" si="31"/>
        <v>489466.11</v>
      </c>
      <c r="F176" s="93">
        <f t="shared" si="1"/>
        <v>83.480721261289844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316523.40999999997</v>
      </c>
      <c r="E177" s="104">
        <f t="shared" si="32"/>
        <v>332228.42</v>
      </c>
      <c r="F177" s="93">
        <f t="shared" si="1"/>
        <v>104.96172147267086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251046.27</v>
      </c>
      <c r="E178" s="247">
        <v>282472.02</v>
      </c>
      <c r="F178" s="93">
        <f t="shared" si="1"/>
        <v>112.5179115387773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50466.21</v>
      </c>
      <c r="E179" s="247">
        <v>26836.41</v>
      </c>
      <c r="F179" s="93">
        <f t="shared" si="1"/>
        <v>53.176987136541463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225.72</v>
      </c>
      <c r="E180" s="104">
        <f t="shared" si="33"/>
        <v>243.08</v>
      </c>
      <c r="F180" s="93">
        <f t="shared" si="1"/>
        <v>107.69094453304979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225.72</v>
      </c>
      <c r="E183" s="247">
        <v>243.08</v>
      </c>
      <c r="F183" s="93">
        <f t="shared" si="1"/>
        <v>107.69094453304979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14785.21</v>
      </c>
      <c r="E188" s="247">
        <v>22676.91</v>
      </c>
      <c r="F188" s="93">
        <f t="shared" si="1"/>
        <v>153.37563686954735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269798.92</v>
      </c>
      <c r="E234" s="104">
        <f t="shared" si="40"/>
        <v>157237.69</v>
      </c>
      <c r="F234" s="93">
        <f t="shared" si="1"/>
        <v>58.279584662533125</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269798.92</v>
      </c>
      <c r="E236" s="247">
        <v>157237.69</v>
      </c>
      <c r="F236" s="93">
        <f t="shared" si="1"/>
        <v>58.279584662533125</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6270583.71</v>
      </c>
      <c r="E237" s="104">
        <f t="shared" si="41"/>
        <v>6023943.4799999995</v>
      </c>
      <c r="F237" s="93">
        <f t="shared" si="1"/>
        <v>96.066710191482301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6026777.1100000003</v>
      </c>
      <c r="E238" s="104">
        <f t="shared" si="42"/>
        <v>5700438.96</v>
      </c>
      <c r="F238" s="93">
        <f t="shared" si="1"/>
        <v>94.585196299054758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6026777.1100000003</v>
      </c>
      <c r="E239" s="104">
        <f t="shared" si="43"/>
        <v>5700438.96</v>
      </c>
      <c r="F239" s="93">
        <f t="shared" si="1"/>
        <v>94.585196299054758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392479.12</v>
      </c>
      <c r="E240" s="247">
        <v>392479.12</v>
      </c>
      <c r="F240" s="93">
        <f t="shared" si="1"/>
        <v>100</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5634297.9900000002</v>
      </c>
      <c r="E241" s="247">
        <v>5307959.84</v>
      </c>
      <c r="F241" s="93">
        <f t="shared" si="1"/>
        <v>94.20800691445146</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237407.7900000005</v>
      </c>
      <c r="E245" s="104">
        <f t="shared" si="45"/>
        <v>262402.75999999978</v>
      </c>
      <c r="F245" s="93">
        <f t="shared" si="1"/>
        <v>110.52828552929927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2897711.99</v>
      </c>
      <c r="E246" s="104">
        <f t="shared" si="46"/>
        <v>2677145.09</v>
      </c>
      <c r="F246" s="93">
        <f t="shared" si="1"/>
        <v>92.388239384687765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2897711.99</v>
      </c>
      <c r="E247" s="247">
        <v>2677145.09</v>
      </c>
      <c r="F247" s="93">
        <f t="shared" si="1"/>
        <v>92.388239384687765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2660304.1999999997</v>
      </c>
      <c r="E250" s="104">
        <f t="shared" si="47"/>
        <v>2414742.33</v>
      </c>
      <c r="F250" s="93">
        <f t="shared" si="1"/>
        <v>90.769406370895496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5848.03</v>
      </c>
      <c r="E252" s="247">
        <v>60286.16</v>
      </c>
      <c r="F252" s="93">
        <f t="shared" si="1"/>
        <v>1030.8798005482188</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2654456.17</v>
      </c>
      <c r="E253" s="247">
        <v>2354456.17</v>
      </c>
      <c r="F253" s="93">
        <f t="shared" si="1"/>
        <v>88.698250007269849</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6398.81</v>
      </c>
      <c r="E255" s="247">
        <v>61101.760000000002</v>
      </c>
      <c r="F255" s="93">
        <f t="shared" si="1"/>
        <v>954.89255033357756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27675.39</v>
      </c>
      <c r="E259" s="104">
        <f t="shared" si="49"/>
        <v>11613.52</v>
      </c>
      <c r="F259" s="93">
        <f t="shared" si="1"/>
        <v>41.963347219316518</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27675.39</v>
      </c>
      <c r="E260" s="248">
        <v>11613.52</v>
      </c>
      <c r="F260" s="97">
        <f t="shared" si="1"/>
        <v>41.963347219316518</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39309.230000000003</v>
      </c>
      <c r="E264" s="247">
        <v>56120.45</v>
      </c>
      <c r="F264" s="93">
        <f t="shared" si="50"/>
        <v>142.76659705621299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768.29</v>
      </c>
      <c r="E265" s="247">
        <v>38850.910000000003</v>
      </c>
      <c r="F265" s="93">
        <f t="shared" si="50"/>
        <v>5056.8027697874504</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3500.04</v>
      </c>
      <c r="E267" s="247">
        <v>3098.98</v>
      </c>
      <c r="F267" s="93">
        <f t="shared" si="50"/>
        <v>88.54127381401355</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7375.5</v>
      </c>
      <c r="E268" s="247">
        <v>6636.65</v>
      </c>
      <c r="F268" s="93">
        <f t="shared" si="50"/>
        <v>89.982374076333798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3106.94</v>
      </c>
      <c r="E269" s="247">
        <v>7343.07</v>
      </c>
      <c r="F269" s="93">
        <f t="shared" si="50"/>
        <v>236.34411993794538</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1465.97</v>
      </c>
      <c r="E271" s="247">
        <v>13</v>
      </c>
      <c r="F271" s="93">
        <f t="shared" si="50"/>
        <v>0.88678485917174299</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5650.04</v>
      </c>
      <c r="E287" s="247">
        <v>357.11</v>
      </c>
      <c r="F287" s="93">
        <f t="shared" si="50"/>
        <v>6.3204862266461843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310873.37</v>
      </c>
      <c r="E288" s="247">
        <v>331871.31</v>
      </c>
      <c r="F288" s="93">
        <f t="shared" si="50"/>
        <v>106.7544994284972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6726.52</v>
      </c>
      <c r="E299" s="247">
        <v>14248.52</v>
      </c>
      <c r="F299" s="93">
        <f t="shared" si="50"/>
        <v>211.82602593911858</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7123.95</v>
      </c>
      <c r="E302" s="247">
        <v>7832.18</v>
      </c>
      <c r="F302" s="93">
        <f t="shared" si="50"/>
        <v>109.94153524379031</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7" workbookViewId="0">
      <selection activeCell="E124" sqref="E124"/>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5013822.8499999996</v>
      </c>
      <c r="E114" s="81">
        <f t="shared" si="22"/>
        <v>5184512.43</v>
      </c>
      <c r="F114" s="63">
        <f t="shared" si="1"/>
        <v>103.40437995331246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5013822.8499999996</v>
      </c>
      <c r="E122" s="81">
        <f t="shared" si="25"/>
        <v>5184512.43</v>
      </c>
      <c r="F122" s="63">
        <f t="shared" si="1"/>
        <v>103.40437995331246</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5013822.8499999996</v>
      </c>
      <c r="E123" s="249">
        <v>5184512.43</v>
      </c>
      <c r="F123" s="63">
        <f t="shared" si="1"/>
        <v>103.40437995331246</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5013822.8499999996</v>
      </c>
      <c r="E141" s="106">
        <f t="shared" si="28"/>
        <v>5184512.43</v>
      </c>
      <c r="F141" s="82">
        <f t="shared" si="1"/>
        <v>103.40437995331246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 workbookViewId="0">
      <selection activeCell="E26" sqref="E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3224.33</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3224.33</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3224.33</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3224.33</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3" workbookViewId="0">
      <selection activeCell="D57" sqref="D57"/>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316523.40999999997</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5235856.370000001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16515.82</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5095160.1900000004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3803621.3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1206310.8</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10868.44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11186.46</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63173.19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124180.36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5220151.3600000003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8683.64</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5087287.3600000003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3772195.55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1229940.6000000001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10851.08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11186.46</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63113.67</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124180.36</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332228.42000000086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357.11</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357.11</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357.11</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357.11</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331871.31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7832.18</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324039.13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17"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2023</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2284</v>
      </c>
      <c r="P3" s="71"/>
    </row>
    <row r="4" spans="1:16" ht="19.5" customHeight="1" x14ac:dyDescent="0.2">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7" t="s">
        <v>3025</v>
      </c>
      <c r="B20" s="368"/>
      <c r="C20" s="369"/>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7" t="s">
        <v>37</v>
      </c>
      <c r="B311" s="368"/>
      <c r="C311" s="369"/>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7" t="s">
        <v>36</v>
      </c>
      <c r="B314" s="368"/>
      <c r="C314" s="369"/>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7" t="s">
        <v>3316</v>
      </c>
      <c r="B316" s="368"/>
      <c r="C316" s="369"/>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sandra maric</cp:lastModifiedBy>
  <cp:lastPrinted>2024-01-29T09:40:30Z</cp:lastPrinted>
  <dcterms:created xsi:type="dcterms:W3CDTF">2022-04-01T05:14:30Z</dcterms:created>
  <dcterms:modified xsi:type="dcterms:W3CDTF">2024-01-29T13:45:01Z</dcterms:modified>
</cp:coreProperties>
</file>