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andra\Documents\FP\2024-2026\MZO 6.12.2023\FV\"/>
    </mc:Choice>
  </mc:AlternateContent>
  <bookViews>
    <workbookView xWindow="0" yWindow="0" windowWidth="28800" windowHeight="12435"/>
  </bookViews>
  <sheets>
    <sheet name="Posebni dio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2" l="1"/>
  <c r="E14" i="2"/>
  <c r="G16" i="2"/>
  <c r="E16" i="2"/>
  <c r="D16" i="2"/>
  <c r="C16" i="2"/>
  <c r="G14" i="2"/>
  <c r="G81" i="2" l="1"/>
  <c r="F81" i="2"/>
  <c r="E81" i="2"/>
  <c r="D81" i="2"/>
  <c r="C81" i="2"/>
  <c r="G77" i="2"/>
  <c r="G76" i="2" s="1"/>
  <c r="G12" i="2" s="1"/>
  <c r="F77" i="2"/>
  <c r="E77" i="2"/>
  <c r="D77" i="2"/>
  <c r="D76" i="2" s="1"/>
  <c r="D12" i="2" s="1"/>
  <c r="C77" i="2"/>
  <c r="G69" i="2"/>
  <c r="G68" i="2" s="1"/>
  <c r="F69" i="2"/>
  <c r="F68" i="2" s="1"/>
  <c r="F11" i="2" s="1"/>
  <c r="F14" i="2" s="1"/>
  <c r="E69" i="2"/>
  <c r="E68" i="2" s="1"/>
  <c r="D69" i="2"/>
  <c r="D68" i="2" s="1"/>
  <c r="C69" i="2"/>
  <c r="C68" i="2" s="1"/>
  <c r="C74" i="2"/>
  <c r="D74" i="2"/>
  <c r="E74" i="2"/>
  <c r="F74" i="2"/>
  <c r="G74" i="2"/>
  <c r="C84" i="2"/>
  <c r="C83" i="2" s="1"/>
  <c r="C13" i="2" s="1"/>
  <c r="D84" i="2"/>
  <c r="D83" i="2" s="1"/>
  <c r="D13" i="2" s="1"/>
  <c r="E84" i="2"/>
  <c r="E83" i="2" s="1"/>
  <c r="E13" i="2" s="1"/>
  <c r="F84" i="2"/>
  <c r="F83" i="2" s="1"/>
  <c r="F13" i="2" s="1"/>
  <c r="G84" i="2"/>
  <c r="G83" i="2" s="1"/>
  <c r="G13" i="2" s="1"/>
  <c r="D36" i="2"/>
  <c r="E36" i="2"/>
  <c r="F36" i="2"/>
  <c r="G36" i="2"/>
  <c r="C36" i="2"/>
  <c r="E76" i="2" l="1"/>
  <c r="E12" i="2" s="1"/>
  <c r="F76" i="2"/>
  <c r="F12" i="2" s="1"/>
  <c r="C76" i="2"/>
  <c r="C12" i="2" s="1"/>
  <c r="G26" i="2"/>
  <c r="F26" i="2"/>
  <c r="E26" i="2"/>
  <c r="D26" i="2" l="1"/>
  <c r="C26" i="2"/>
  <c r="D47" i="2" l="1"/>
  <c r="E47" i="2"/>
  <c r="F47" i="2"/>
  <c r="G47" i="2"/>
  <c r="C47" i="2"/>
  <c r="D42" i="2"/>
  <c r="E42" i="2"/>
  <c r="F42" i="2"/>
  <c r="G42" i="2"/>
  <c r="C42" i="2"/>
  <c r="G39" i="2"/>
  <c r="F39" i="2"/>
  <c r="E39" i="2"/>
  <c r="D39" i="2"/>
  <c r="C39" i="2"/>
  <c r="E41" i="2" l="1"/>
  <c r="G41" i="2"/>
  <c r="G11" i="2" s="1"/>
  <c r="F41" i="2"/>
  <c r="D35" i="2"/>
  <c r="D10" i="2" s="1"/>
  <c r="C35" i="2"/>
  <c r="C10" i="2" s="1"/>
  <c r="C41" i="2"/>
  <c r="C11" i="2" s="1"/>
  <c r="G35" i="2"/>
  <c r="G10" i="2" s="1"/>
  <c r="D41" i="2"/>
  <c r="D11" i="2" s="1"/>
  <c r="F35" i="2"/>
  <c r="F10" i="2" s="1"/>
  <c r="E35" i="2"/>
  <c r="D65" i="2"/>
  <c r="E65" i="2"/>
  <c r="F65" i="2"/>
  <c r="G65" i="2"/>
  <c r="C65" i="2"/>
  <c r="D60" i="2"/>
  <c r="E60" i="2"/>
  <c r="F60" i="2"/>
  <c r="G60" i="2"/>
  <c r="C60" i="2"/>
  <c r="D57" i="2"/>
  <c r="E57" i="2"/>
  <c r="F57" i="2"/>
  <c r="G57" i="2"/>
  <c r="C57" i="2"/>
  <c r="D52" i="2"/>
  <c r="E52" i="2"/>
  <c r="F52" i="2"/>
  <c r="G52" i="2"/>
  <c r="C52" i="2"/>
  <c r="D31" i="2"/>
  <c r="E31" i="2"/>
  <c r="F31" i="2"/>
  <c r="G31" i="2"/>
  <c r="C31" i="2"/>
  <c r="D20" i="2"/>
  <c r="D19" i="2" s="1"/>
  <c r="E20" i="2"/>
  <c r="E19" i="2" s="1"/>
  <c r="F20" i="2"/>
  <c r="F19" i="2" s="1"/>
  <c r="G20" i="2"/>
  <c r="G19" i="2" s="1"/>
  <c r="C20" i="2"/>
  <c r="C19" i="2" s="1"/>
  <c r="D18" i="2" l="1"/>
  <c r="D17" i="2" s="1"/>
  <c r="G18" i="2"/>
  <c r="G17" i="2" s="1"/>
  <c r="F18" i="2"/>
  <c r="F17" i="2" s="1"/>
  <c r="E18" i="2"/>
  <c r="E17" i="2" s="1"/>
  <c r="E34" i="2"/>
  <c r="E33" i="2" s="1"/>
  <c r="E10" i="2"/>
  <c r="C18" i="2"/>
  <c r="C17" i="2" s="1"/>
  <c r="G34" i="2"/>
  <c r="G33" i="2" s="1"/>
  <c r="F34" i="2"/>
  <c r="F33" i="2" s="1"/>
  <c r="D34" i="2"/>
  <c r="D33" i="2" s="1"/>
  <c r="C34" i="2"/>
  <c r="C33" i="2" s="1"/>
  <c r="G25" i="2"/>
  <c r="G24" i="2" s="1"/>
  <c r="G23" i="2" s="1"/>
  <c r="G59" i="2"/>
  <c r="G9" i="2" s="1"/>
  <c r="F51" i="2"/>
  <c r="C59" i="2"/>
  <c r="C9" i="2" s="1"/>
  <c r="E25" i="2"/>
  <c r="E24" i="2" s="1"/>
  <c r="E23" i="2" s="1"/>
  <c r="F25" i="2"/>
  <c r="F24" i="2" s="1"/>
  <c r="F23" i="2" s="1"/>
  <c r="E59" i="2"/>
  <c r="E9" i="2" s="1"/>
  <c r="F59" i="2"/>
  <c r="F9" i="2" s="1"/>
  <c r="C51" i="2"/>
  <c r="D51" i="2"/>
  <c r="G51" i="2"/>
  <c r="C25" i="2"/>
  <c r="C24" i="2" s="1"/>
  <c r="C23" i="2" s="1"/>
  <c r="D25" i="2"/>
  <c r="D24" i="2" s="1"/>
  <c r="D23" i="2" s="1"/>
  <c r="E51" i="2"/>
  <c r="D59" i="2"/>
  <c r="D9" i="2" s="1"/>
  <c r="D7" i="2" l="1"/>
  <c r="D8" i="2"/>
  <c r="D14" i="2" s="1"/>
  <c r="D50" i="2"/>
  <c r="F7" i="2"/>
  <c r="C8" i="2"/>
  <c r="C50" i="2"/>
  <c r="C49" i="2" s="1"/>
  <c r="C15" i="2" s="1"/>
  <c r="C7" i="2"/>
  <c r="E7" i="2"/>
  <c r="G7" i="2"/>
  <c r="G8" i="2"/>
  <c r="G50" i="2"/>
  <c r="F8" i="2"/>
  <c r="F50" i="2"/>
  <c r="F49" i="2" s="1"/>
  <c r="E8" i="2"/>
  <c r="E50" i="2"/>
  <c r="F16" i="2" l="1"/>
  <c r="F15" i="2" s="1"/>
  <c r="C14" i="2"/>
  <c r="G49" i="2"/>
  <c r="G15" i="2" s="1"/>
  <c r="E49" i="2"/>
  <c r="E15" i="2" s="1"/>
  <c r="D49" i="2"/>
  <c r="D15" i="2" s="1"/>
</calcChain>
</file>

<file path=xl/sharedStrings.xml><?xml version="1.0" encoding="utf-8"?>
<sst xmlns="http://schemas.openxmlformats.org/spreadsheetml/2006/main" count="93" uniqueCount="40">
  <si>
    <t>MINISTARSTVO ZNANOSTI I OBRAZOVANJA</t>
  </si>
  <si>
    <t>08006</t>
  </si>
  <si>
    <t>Sveučilišta i veleučilišta u Republici Hrvatskoj</t>
  </si>
  <si>
    <t>VISOKO OBRAZOVANJE</t>
  </si>
  <si>
    <t>Drugi stupanj visoke naobrazbe</t>
  </si>
  <si>
    <t>Opći prihodi i primici</t>
  </si>
  <si>
    <t>Rashodi poslovanja</t>
  </si>
  <si>
    <t>Rashodi za zaposlene</t>
  </si>
  <si>
    <t>Materijalni rashodi</t>
  </si>
  <si>
    <t>A622122</t>
  </si>
  <si>
    <t>PROGRAMSKO FINANCIRANJE JAVNIH VISOKIH UČILIŠTA</t>
  </si>
  <si>
    <t>Pomoći EU</t>
  </si>
  <si>
    <t>Ostale pomoći</t>
  </si>
  <si>
    <t>Rashodi za nabavu nefinancijske imovine</t>
  </si>
  <si>
    <t>Rashodi za nabavu proizvedene dugotrajne imovine</t>
  </si>
  <si>
    <t>Vlastiti prihodi</t>
  </si>
  <si>
    <t>Financijski rashodi</t>
  </si>
  <si>
    <t>Naknade građanima i kućanstvima na temelju osiguranja i druge naknade</t>
  </si>
  <si>
    <t>Rashodi za nabavu neproizvedene dugotrajne imovine</t>
  </si>
  <si>
    <t>Ostali prihodi za posebne namjene</t>
  </si>
  <si>
    <t>A621003</t>
  </si>
  <si>
    <t>REDOVNA DJELATNOST SVEUČILIŠTA U OSIJEKU</t>
  </si>
  <si>
    <t>A679071</t>
  </si>
  <si>
    <t>EU PROJEKTI SVEUČILIŠTA U OSIJEKU (IZ EVIDENCIJSKIH PRIHODA)</t>
  </si>
  <si>
    <t>A679090</t>
  </si>
  <si>
    <t>REDOVNA DJELATNOST SVEUČILIŠTA U OSIJEKU (IZ EVIDENCIJSKIH PRIHODA)</t>
  </si>
  <si>
    <t>Pomoći dane u inozemstvo i unutar općeg proračuna</t>
  </si>
  <si>
    <t>Izdaci za financijsku imovinu i otplate zajmova</t>
  </si>
  <si>
    <t>Izdaci za dane zajmove i depozite</t>
  </si>
  <si>
    <t>Prihodi od nefin. imovine i nadoknada šteta s osnova osiguranja</t>
  </si>
  <si>
    <t>Ostali rashodi</t>
  </si>
  <si>
    <t>II. POSEBNI DIO FINANCIJSKOG PLANA</t>
  </si>
  <si>
    <t>IZVRŠENJE
2022.</t>
  </si>
  <si>
    <t>TEKUĆI PLAN
2023.</t>
  </si>
  <si>
    <t>PLAN 
ZA 2024.</t>
  </si>
  <si>
    <t>PROJEKCIJA 
ZA 2025.</t>
  </si>
  <si>
    <t>PROJEKCIJA 
ZA 2026.</t>
  </si>
  <si>
    <t>Donacije</t>
  </si>
  <si>
    <t>SVEUČILIŠTE J.J. STROSSMAYERA U OSIJEKU - EKONOMSKI FAKULTET U OSIJEKU</t>
  </si>
  <si>
    <t xml:space="preserve">BROJČANA OZNAKA PRORAČUNSKOG KORISNIKA - 2284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</si>
</sst>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color indexed="8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49"/>
      </patternFill>
    </fill>
    <fill>
      <patternFill patternType="solid">
        <fgColor indexed="23"/>
      </patternFill>
    </fill>
    <fill>
      <patternFill patternType="solid">
        <fgColor indexed="43"/>
      </patternFill>
    </fill>
    <fill>
      <patternFill patternType="solid">
        <fgColor theme="4" tint="-0.249977111117893"/>
        <bgColor indexed="64"/>
      </patternFill>
    </fill>
    <fill>
      <patternFill patternType="solid">
        <fgColor indexed="44"/>
      </patternFill>
    </fill>
    <fill>
      <patternFill patternType="solid">
        <fgColor indexed="41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4" fontId="6" fillId="2" borderId="1" applyNumberFormat="0" applyProtection="0">
      <alignment horizontal="left" vertical="center" indent="1"/>
    </xf>
    <xf numFmtId="4" fontId="6" fillId="2" borderId="1" applyNumberFormat="0" applyProtection="0">
      <alignment horizontal="left" vertical="center" indent="1"/>
    </xf>
    <xf numFmtId="0" fontId="6" fillId="3" borderId="1" applyNumberFormat="0" applyProtection="0">
      <alignment horizontal="left" vertical="center" indent="1"/>
    </xf>
    <xf numFmtId="4" fontId="6" fillId="4" borderId="1" applyNumberFormat="0" applyProtection="0">
      <alignment vertical="center"/>
    </xf>
    <xf numFmtId="0" fontId="6" fillId="6" borderId="1" applyNumberFormat="0" applyProtection="0">
      <alignment horizontal="left" vertical="center" indent="1"/>
    </xf>
    <xf numFmtId="0" fontId="6" fillId="7" borderId="1" applyNumberFormat="0" applyProtection="0">
      <alignment horizontal="left" vertical="center" indent="1"/>
    </xf>
    <xf numFmtId="4" fontId="6" fillId="0" borderId="1" applyNumberFormat="0" applyProtection="0">
      <alignment horizontal="right" vertical="center"/>
    </xf>
    <xf numFmtId="0" fontId="6" fillId="7" borderId="1" applyNumberFormat="0" applyProtection="0">
      <alignment horizontal="left" vertical="center" indent="1"/>
    </xf>
    <xf numFmtId="4" fontId="6" fillId="0" borderId="1" applyNumberFormat="0" applyProtection="0">
      <alignment horizontal="right" vertical="center"/>
    </xf>
  </cellStyleXfs>
  <cellXfs count="31">
    <xf numFmtId="0" fontId="0" fillId="0" borderId="0" xfId="0"/>
    <xf numFmtId="0" fontId="4" fillId="0" borderId="0" xfId="0" applyFont="1"/>
    <xf numFmtId="0" fontId="3" fillId="0" borderId="0" xfId="0" applyFont="1"/>
    <xf numFmtId="0" fontId="5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7" fillId="3" borderId="1" xfId="3" quotePrefix="1" applyFont="1" applyAlignment="1">
      <alignment horizontal="left" vertical="center" indent="3"/>
    </xf>
    <xf numFmtId="0" fontId="7" fillId="3" borderId="1" xfId="3" quotePrefix="1" applyFont="1">
      <alignment horizontal="left" vertical="center" indent="1"/>
    </xf>
    <xf numFmtId="3" fontId="7" fillId="4" borderId="1" xfId="4" applyNumberFormat="1" applyFont="1">
      <alignment vertical="center"/>
    </xf>
    <xf numFmtId="0" fontId="7" fillId="5" borderId="1" xfId="3" quotePrefix="1" applyFont="1" applyFill="1" applyAlignment="1">
      <alignment horizontal="left" vertical="center" indent="3"/>
    </xf>
    <xf numFmtId="0" fontId="7" fillId="5" borderId="1" xfId="3" quotePrefix="1" applyFont="1" applyFill="1">
      <alignment horizontal="left" vertical="center" indent="1"/>
    </xf>
    <xf numFmtId="0" fontId="8" fillId="6" borderId="1" xfId="5" quotePrefix="1" applyFont="1" applyAlignment="1">
      <alignment horizontal="left" vertical="center" indent="4"/>
    </xf>
    <xf numFmtId="0" fontId="8" fillId="6" borderId="1" xfId="5" quotePrefix="1" applyFont="1">
      <alignment horizontal="left" vertical="center" indent="1"/>
    </xf>
    <xf numFmtId="3" fontId="8" fillId="4" borderId="1" xfId="4" applyNumberFormat="1" applyFont="1">
      <alignment vertical="center"/>
    </xf>
    <xf numFmtId="0" fontId="1" fillId="0" borderId="0" xfId="0" applyFont="1"/>
    <xf numFmtId="0" fontId="6" fillId="7" borderId="1" xfId="6" quotePrefix="1" applyAlignment="1">
      <alignment horizontal="left" vertical="center" indent="5"/>
    </xf>
    <xf numFmtId="0" fontId="6" fillId="7" borderId="1" xfId="6" quotePrefix="1">
      <alignment horizontal="left" vertical="center" indent="1"/>
    </xf>
    <xf numFmtId="3" fontId="6" fillId="4" borderId="1" xfId="4" applyNumberFormat="1">
      <alignment vertical="center"/>
    </xf>
    <xf numFmtId="0" fontId="6" fillId="7" borderId="1" xfId="6" quotePrefix="1" applyAlignment="1">
      <alignment horizontal="left" vertical="center" indent="6"/>
    </xf>
    <xf numFmtId="0" fontId="6" fillId="7" borderId="1" xfId="6" quotePrefix="1" applyAlignment="1">
      <alignment horizontal="left" vertical="center" indent="7"/>
    </xf>
    <xf numFmtId="0" fontId="6" fillId="7" borderId="1" xfId="6" quotePrefix="1" applyAlignment="1">
      <alignment horizontal="left" vertical="center" indent="8"/>
    </xf>
    <xf numFmtId="0" fontId="6" fillId="7" borderId="1" xfId="6" quotePrefix="1" applyAlignment="1">
      <alignment horizontal="left" vertical="center" indent="9"/>
    </xf>
    <xf numFmtId="3" fontId="6" fillId="0" borderId="1" xfId="7" applyNumberFormat="1">
      <alignment horizontal="right" vertical="center"/>
    </xf>
    <xf numFmtId="3" fontId="6" fillId="0" borderId="1" xfId="4" applyNumberFormat="1" applyFill="1">
      <alignment vertical="center"/>
    </xf>
    <xf numFmtId="0" fontId="0" fillId="0" borderId="0" xfId="0" applyFill="1"/>
    <xf numFmtId="0" fontId="9" fillId="8" borderId="2" xfId="0" quotePrefix="1" applyFont="1" applyFill="1" applyBorder="1" applyAlignment="1">
      <alignment horizontal="center" vertical="center" wrapText="1"/>
    </xf>
    <xf numFmtId="0" fontId="9" fillId="8" borderId="2" xfId="0" applyNumberFormat="1" applyFont="1" applyFill="1" applyBorder="1" applyAlignment="1" applyProtection="1">
      <alignment horizontal="center" vertical="center" wrapText="1"/>
    </xf>
    <xf numFmtId="0" fontId="6" fillId="9" borderId="1" xfId="8" quotePrefix="1" applyFill="1" applyAlignment="1">
      <alignment horizontal="left" vertical="center" indent="7"/>
    </xf>
    <xf numFmtId="0" fontId="6" fillId="9" borderId="1" xfId="8" quotePrefix="1" applyFill="1">
      <alignment horizontal="left" vertical="center" indent="1"/>
    </xf>
    <xf numFmtId="3" fontId="6" fillId="9" borderId="1" xfId="9" applyNumberFormat="1" applyFill="1">
      <alignment horizontal="right" vertical="center"/>
    </xf>
    <xf numFmtId="0" fontId="7" fillId="8" borderId="1" xfId="1" quotePrefix="1" applyNumberFormat="1" applyFont="1" applyFill="1" applyAlignment="1">
      <alignment horizontal="left" vertical="center" wrapText="1" indent="1"/>
    </xf>
    <xf numFmtId="0" fontId="5" fillId="0" borderId="0" xfId="0" applyFont="1" applyAlignment="1">
      <alignment horizontal="center"/>
    </xf>
  </cellXfs>
  <cellStyles count="10">
    <cellStyle name="Normalno" xfId="0" builtinId="0"/>
    <cellStyle name="SAPBEXaggData" xfId="4"/>
    <cellStyle name="SAPBEXchaText" xfId="1"/>
    <cellStyle name="SAPBEXHLevel1" xfId="3"/>
    <cellStyle name="SAPBEXHLevel2" xfId="5"/>
    <cellStyle name="SAPBEXHLevel3" xfId="6"/>
    <cellStyle name="SAPBEXHLevel3 2" xfId="8"/>
    <cellStyle name="SAPBEXstdData" xfId="7"/>
    <cellStyle name="SAPBEXstdData 2" xfId="9"/>
    <cellStyle name="SAPBEXstdItem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85"/>
  <sheetViews>
    <sheetView tabSelected="1" topLeftCell="A61" workbookViewId="0">
      <selection activeCell="A81" sqref="A81:G85"/>
    </sheetView>
  </sheetViews>
  <sheetFormatPr defaultRowHeight="15" x14ac:dyDescent="0.25"/>
  <cols>
    <col min="1" max="1" width="20.7109375" customWidth="1"/>
    <col min="2" max="2" width="57.5703125" customWidth="1"/>
    <col min="3" max="7" width="12.7109375" customWidth="1"/>
  </cols>
  <sheetData>
    <row r="1" spans="1:7" s="2" customFormat="1" ht="15.75" x14ac:dyDescent="0.25">
      <c r="A1" s="1"/>
      <c r="B1" s="1" t="s">
        <v>38</v>
      </c>
    </row>
    <row r="2" spans="1:7" s="2" customFormat="1" ht="12" customHeight="1" x14ac:dyDescent="0.25">
      <c r="A2" s="1"/>
      <c r="B2" s="1"/>
    </row>
    <row r="3" spans="1:7" ht="23.25" x14ac:dyDescent="0.35">
      <c r="A3" s="30" t="s">
        <v>31</v>
      </c>
      <c r="B3" s="30"/>
      <c r="C3" s="30"/>
      <c r="D3" s="30"/>
      <c r="E3" s="30"/>
      <c r="F3" s="30"/>
      <c r="G3" s="30"/>
    </row>
    <row r="4" spans="1:7" ht="13.5" customHeight="1" x14ac:dyDescent="0.35">
      <c r="A4" s="3"/>
      <c r="B4" s="3"/>
      <c r="C4" s="3"/>
      <c r="D4" s="3"/>
      <c r="E4" s="3"/>
      <c r="F4" s="3"/>
      <c r="G4" s="3"/>
    </row>
    <row r="5" spans="1:7" x14ac:dyDescent="0.25">
      <c r="C5" s="4"/>
      <c r="D5" s="4"/>
      <c r="E5" s="4"/>
      <c r="F5" s="4"/>
      <c r="G5" s="4"/>
    </row>
    <row r="6" spans="1:7" s="2" customFormat="1" ht="38.25" x14ac:dyDescent="0.25">
      <c r="A6" s="24" t="s">
        <v>39</v>
      </c>
      <c r="B6" s="29" t="s">
        <v>38</v>
      </c>
      <c r="C6" s="24" t="s">
        <v>32</v>
      </c>
      <c r="D6" s="24" t="s">
        <v>33</v>
      </c>
      <c r="E6" s="25" t="s">
        <v>34</v>
      </c>
      <c r="F6" s="25" t="s">
        <v>35</v>
      </c>
      <c r="G6" s="25" t="s">
        <v>36</v>
      </c>
    </row>
    <row r="7" spans="1:7" s="23" customFormat="1" x14ac:dyDescent="0.25">
      <c r="A7" s="26">
        <v>11</v>
      </c>
      <c r="B7" s="27" t="s">
        <v>5</v>
      </c>
      <c r="C7" s="28">
        <f>C19+C25</f>
        <v>3297994</v>
      </c>
      <c r="D7" s="28">
        <f t="shared" ref="D7:G7" si="0">D19+D25</f>
        <v>3886411</v>
      </c>
      <c r="E7" s="28">
        <f t="shared" si="0"/>
        <v>3970022</v>
      </c>
      <c r="F7" s="28">
        <f t="shared" si="0"/>
        <v>3980872</v>
      </c>
      <c r="G7" s="28">
        <f t="shared" si="0"/>
        <v>3983133</v>
      </c>
    </row>
    <row r="8" spans="1:7" s="23" customFormat="1" x14ac:dyDescent="0.25">
      <c r="A8" s="26">
        <v>31</v>
      </c>
      <c r="B8" s="27" t="s">
        <v>15</v>
      </c>
      <c r="C8" s="28">
        <f>C51</f>
        <v>157971</v>
      </c>
      <c r="D8" s="28">
        <f t="shared" ref="D8:F8" si="1">D51</f>
        <v>197461</v>
      </c>
      <c r="E8" s="28">
        <f t="shared" si="1"/>
        <v>110435</v>
      </c>
      <c r="F8" s="28">
        <f t="shared" si="1"/>
        <v>91465</v>
      </c>
      <c r="G8" s="28">
        <f>G51</f>
        <v>88465</v>
      </c>
    </row>
    <row r="9" spans="1:7" s="23" customFormat="1" x14ac:dyDescent="0.25">
      <c r="A9" s="26">
        <v>43</v>
      </c>
      <c r="B9" s="27" t="s">
        <v>19</v>
      </c>
      <c r="C9" s="28">
        <f>C59</f>
        <v>1196628</v>
      </c>
      <c r="D9" s="28">
        <f t="shared" ref="D9:G9" si="2">D59</f>
        <v>1260218</v>
      </c>
      <c r="E9" s="28">
        <f t="shared" si="2"/>
        <v>1807075</v>
      </c>
      <c r="F9" s="28">
        <f t="shared" si="2"/>
        <v>781125</v>
      </c>
      <c r="G9" s="28">
        <f t="shared" si="2"/>
        <v>706125</v>
      </c>
    </row>
    <row r="10" spans="1:7" s="23" customFormat="1" x14ac:dyDescent="0.25">
      <c r="A10" s="26">
        <v>51</v>
      </c>
      <c r="B10" s="27" t="s">
        <v>11</v>
      </c>
      <c r="C10" s="28">
        <f>C35</f>
        <v>85054</v>
      </c>
      <c r="D10" s="28">
        <f t="shared" ref="D10:G10" si="3">D35</f>
        <v>121258</v>
      </c>
      <c r="E10" s="28">
        <f t="shared" si="3"/>
        <v>121290</v>
      </c>
      <c r="F10" s="28">
        <f t="shared" si="3"/>
        <v>31000</v>
      </c>
      <c r="G10" s="28">
        <f t="shared" si="3"/>
        <v>0</v>
      </c>
    </row>
    <row r="11" spans="1:7" s="23" customFormat="1" x14ac:dyDescent="0.25">
      <c r="A11" s="26">
        <v>52</v>
      </c>
      <c r="B11" s="27" t="s">
        <v>12</v>
      </c>
      <c r="C11" s="28">
        <f>C41+C68</f>
        <v>216479</v>
      </c>
      <c r="D11" s="28">
        <f t="shared" ref="D11:G11" si="4">D41+D68</f>
        <v>201723</v>
      </c>
      <c r="E11" s="28">
        <f>E41+E68</f>
        <v>98634</v>
      </c>
      <c r="F11" s="28">
        <f>F41+F68</f>
        <v>3534</v>
      </c>
      <c r="G11" s="28">
        <f t="shared" si="4"/>
        <v>0</v>
      </c>
    </row>
    <row r="12" spans="1:7" s="23" customFormat="1" x14ac:dyDescent="0.25">
      <c r="A12" s="26">
        <v>61</v>
      </c>
      <c r="B12" s="27" t="s">
        <v>37</v>
      </c>
      <c r="C12" s="28">
        <f>C76</f>
        <v>44243</v>
      </c>
      <c r="D12" s="28">
        <f t="shared" ref="D12:G12" si="5">D76</f>
        <v>0</v>
      </c>
      <c r="E12" s="28">
        <f t="shared" si="5"/>
        <v>24662</v>
      </c>
      <c r="F12" s="28">
        <f t="shared" si="5"/>
        <v>0</v>
      </c>
      <c r="G12" s="28">
        <f t="shared" si="5"/>
        <v>0</v>
      </c>
    </row>
    <row r="13" spans="1:7" s="23" customFormat="1" x14ac:dyDescent="0.25">
      <c r="A13" s="26">
        <v>7</v>
      </c>
      <c r="B13" s="27" t="s">
        <v>29</v>
      </c>
      <c r="C13" s="28">
        <f>C83</f>
        <v>0</v>
      </c>
      <c r="D13" s="28">
        <f t="shared" ref="D13:G13" si="6">D83</f>
        <v>265</v>
      </c>
      <c r="E13" s="28">
        <f t="shared" si="6"/>
        <v>295</v>
      </c>
      <c r="F13" s="28">
        <f t="shared" si="6"/>
        <v>295</v>
      </c>
      <c r="G13" s="28">
        <f t="shared" si="6"/>
        <v>295</v>
      </c>
    </row>
    <row r="14" spans="1:7" s="2" customFormat="1" x14ac:dyDescent="0.25">
      <c r="A14" s="5">
        <v>80</v>
      </c>
      <c r="B14" s="6" t="s">
        <v>0</v>
      </c>
      <c r="C14" s="7">
        <f>C7+C8+C9+C10+C11+C12+C13</f>
        <v>4998369</v>
      </c>
      <c r="D14" s="7">
        <f t="shared" ref="D14:G14" si="7">D7+D8+D9+D10+D11+D12+D13</f>
        <v>5667336</v>
      </c>
      <c r="E14" s="7">
        <f t="shared" si="7"/>
        <v>6132413</v>
      </c>
      <c r="F14" s="7">
        <f t="shared" si="7"/>
        <v>4888291</v>
      </c>
      <c r="G14" s="7">
        <f t="shared" si="7"/>
        <v>4778018</v>
      </c>
    </row>
    <row r="15" spans="1:7" s="2" customFormat="1" x14ac:dyDescent="0.25">
      <c r="A15" s="8" t="s">
        <v>1</v>
      </c>
      <c r="B15" s="9" t="s">
        <v>2</v>
      </c>
      <c r="C15" s="7">
        <f>C16</f>
        <v>4998369</v>
      </c>
      <c r="D15" s="7">
        <f t="shared" ref="D15:G15" si="8">D16</f>
        <v>5667336</v>
      </c>
      <c r="E15" s="7">
        <f t="shared" si="8"/>
        <v>6132413</v>
      </c>
      <c r="F15" s="7">
        <f t="shared" si="8"/>
        <v>4888291</v>
      </c>
      <c r="G15" s="7">
        <f t="shared" si="8"/>
        <v>4778018</v>
      </c>
    </row>
    <row r="16" spans="1:7" s="13" customFormat="1" x14ac:dyDescent="0.25">
      <c r="A16" s="10">
        <v>3705</v>
      </c>
      <c r="B16" s="11" t="s">
        <v>3</v>
      </c>
      <c r="C16" s="12">
        <f>C17+C23+C33+C49</f>
        <v>4998369</v>
      </c>
      <c r="D16" s="12">
        <f>D17+D23+D33+D49</f>
        <v>5667336</v>
      </c>
      <c r="E16" s="12">
        <f>E17+E23+E33+E49</f>
        <v>6132413</v>
      </c>
      <c r="F16" s="12">
        <f>F17+F23+F33+F49</f>
        <v>4888291</v>
      </c>
      <c r="G16" s="12">
        <f>G17+G23+G33+G49</f>
        <v>4778018</v>
      </c>
    </row>
    <row r="17" spans="1:7" x14ac:dyDescent="0.25">
      <c r="A17" s="14" t="s">
        <v>20</v>
      </c>
      <c r="B17" s="15" t="s">
        <v>21</v>
      </c>
      <c r="C17" s="16">
        <f>C18</f>
        <v>2920401</v>
      </c>
      <c r="D17" s="16">
        <f t="shared" ref="D17:G17" si="9">D18</f>
        <v>3450021</v>
      </c>
      <c r="E17" s="16">
        <f t="shared" si="9"/>
        <v>3532006</v>
      </c>
      <c r="F17" s="16">
        <f t="shared" si="9"/>
        <v>3542856</v>
      </c>
      <c r="G17" s="16">
        <f t="shared" si="9"/>
        <v>3545117</v>
      </c>
    </row>
    <row r="18" spans="1:7" x14ac:dyDescent="0.25">
      <c r="A18" s="17">
        <v>942</v>
      </c>
      <c r="B18" s="15" t="s">
        <v>4</v>
      </c>
      <c r="C18" s="16">
        <f>C19</f>
        <v>2920401</v>
      </c>
      <c r="D18" s="16">
        <f t="shared" ref="D18:G18" si="10">D19</f>
        <v>3450021</v>
      </c>
      <c r="E18" s="16">
        <f t="shared" si="10"/>
        <v>3532006</v>
      </c>
      <c r="F18" s="16">
        <f t="shared" si="10"/>
        <v>3542856</v>
      </c>
      <c r="G18" s="16">
        <f t="shared" si="10"/>
        <v>3545117</v>
      </c>
    </row>
    <row r="19" spans="1:7" x14ac:dyDescent="0.25">
      <c r="A19" s="18">
        <v>11</v>
      </c>
      <c r="B19" s="15" t="s">
        <v>5</v>
      </c>
      <c r="C19" s="16">
        <f>C20</f>
        <v>2920401</v>
      </c>
      <c r="D19" s="16">
        <f t="shared" ref="D19:G19" si="11">D20</f>
        <v>3450021</v>
      </c>
      <c r="E19" s="16">
        <f t="shared" si="11"/>
        <v>3532006</v>
      </c>
      <c r="F19" s="16">
        <f t="shared" si="11"/>
        <v>3542856</v>
      </c>
      <c r="G19" s="16">
        <f t="shared" si="11"/>
        <v>3545117</v>
      </c>
    </row>
    <row r="20" spans="1:7" x14ac:dyDescent="0.25">
      <c r="A20" s="19">
        <v>3</v>
      </c>
      <c r="B20" s="15" t="s">
        <v>6</v>
      </c>
      <c r="C20" s="16">
        <f>SUM(C21:C22)</f>
        <v>2920401</v>
      </c>
      <c r="D20" s="16">
        <f t="shared" ref="D20:G20" si="12">SUM(D21:D22)</f>
        <v>3450021</v>
      </c>
      <c r="E20" s="16">
        <f t="shared" si="12"/>
        <v>3532006</v>
      </c>
      <c r="F20" s="16">
        <f t="shared" si="12"/>
        <v>3542856</v>
      </c>
      <c r="G20" s="16">
        <f t="shared" si="12"/>
        <v>3545117</v>
      </c>
    </row>
    <row r="21" spans="1:7" x14ac:dyDescent="0.25">
      <c r="A21" s="20">
        <v>31</v>
      </c>
      <c r="B21" s="15" t="s">
        <v>7</v>
      </c>
      <c r="C21" s="21">
        <v>2882806</v>
      </c>
      <c r="D21" s="21">
        <v>3412371</v>
      </c>
      <c r="E21" s="21">
        <v>3415564</v>
      </c>
      <c r="F21" s="21">
        <v>3425845</v>
      </c>
      <c r="G21" s="21">
        <v>3427533</v>
      </c>
    </row>
    <row r="22" spans="1:7" x14ac:dyDescent="0.25">
      <c r="A22" s="20">
        <v>32</v>
      </c>
      <c r="B22" s="15" t="s">
        <v>8</v>
      </c>
      <c r="C22" s="21">
        <v>37595</v>
      </c>
      <c r="D22" s="21">
        <v>37650</v>
      </c>
      <c r="E22" s="21">
        <v>116442</v>
      </c>
      <c r="F22" s="21">
        <v>117011</v>
      </c>
      <c r="G22" s="21">
        <v>117584</v>
      </c>
    </row>
    <row r="23" spans="1:7" x14ac:dyDescent="0.25">
      <c r="A23" s="14" t="s">
        <v>9</v>
      </c>
      <c r="B23" s="15" t="s">
        <v>10</v>
      </c>
      <c r="C23" s="16">
        <f>C24</f>
        <v>377593</v>
      </c>
      <c r="D23" s="16">
        <f t="shared" ref="D23:G23" si="13">D24</f>
        <v>436390</v>
      </c>
      <c r="E23" s="16">
        <f t="shared" si="13"/>
        <v>438016</v>
      </c>
      <c r="F23" s="16">
        <f t="shared" si="13"/>
        <v>438016</v>
      </c>
      <c r="G23" s="16">
        <f t="shared" si="13"/>
        <v>438016</v>
      </c>
    </row>
    <row r="24" spans="1:7" x14ac:dyDescent="0.25">
      <c r="A24" s="17">
        <v>942</v>
      </c>
      <c r="B24" s="15" t="s">
        <v>4</v>
      </c>
      <c r="C24" s="16">
        <f>C25</f>
        <v>377593</v>
      </c>
      <c r="D24" s="16">
        <f t="shared" ref="D24:G24" si="14">D25</f>
        <v>436390</v>
      </c>
      <c r="E24" s="16">
        <f t="shared" si="14"/>
        <v>438016</v>
      </c>
      <c r="F24" s="16">
        <f t="shared" si="14"/>
        <v>438016</v>
      </c>
      <c r="G24" s="16">
        <f t="shared" si="14"/>
        <v>438016</v>
      </c>
    </row>
    <row r="25" spans="1:7" x14ac:dyDescent="0.25">
      <c r="A25" s="18">
        <v>11</v>
      </c>
      <c r="B25" s="15" t="s">
        <v>5</v>
      </c>
      <c r="C25" s="16">
        <f>C26+C31</f>
        <v>377593</v>
      </c>
      <c r="D25" s="16">
        <f t="shared" ref="D25:G25" si="15">D26+D31</f>
        <v>436390</v>
      </c>
      <c r="E25" s="16">
        <f t="shared" si="15"/>
        <v>438016</v>
      </c>
      <c r="F25" s="16">
        <f t="shared" si="15"/>
        <v>438016</v>
      </c>
      <c r="G25" s="16">
        <f t="shared" si="15"/>
        <v>438016</v>
      </c>
    </row>
    <row r="26" spans="1:7" x14ac:dyDescent="0.25">
      <c r="A26" s="19">
        <v>3</v>
      </c>
      <c r="B26" s="15" t="s">
        <v>6</v>
      </c>
      <c r="C26" s="16">
        <f>SUM(C27:C30)</f>
        <v>290600</v>
      </c>
      <c r="D26" s="16">
        <f>SUM(D27:D30)</f>
        <v>384280</v>
      </c>
      <c r="E26" s="16">
        <f>SUM(E27:E30)</f>
        <v>381516</v>
      </c>
      <c r="F26" s="16">
        <f>SUM(F27:F30)</f>
        <v>381516</v>
      </c>
      <c r="G26" s="16">
        <f>SUM(G27:G30)</f>
        <v>381516</v>
      </c>
    </row>
    <row r="27" spans="1:7" x14ac:dyDescent="0.25">
      <c r="A27" s="20">
        <v>31</v>
      </c>
      <c r="B27" s="15" t="s">
        <v>7</v>
      </c>
      <c r="C27" s="22">
        <v>10700</v>
      </c>
      <c r="D27" s="22">
        <v>31914</v>
      </c>
      <c r="E27" s="22">
        <v>8155</v>
      </c>
      <c r="F27" s="22">
        <v>8155</v>
      </c>
      <c r="G27" s="22">
        <v>8155</v>
      </c>
    </row>
    <row r="28" spans="1:7" x14ac:dyDescent="0.25">
      <c r="A28" s="20">
        <v>32</v>
      </c>
      <c r="B28" s="15" t="s">
        <v>8</v>
      </c>
      <c r="C28" s="22">
        <v>278565</v>
      </c>
      <c r="D28" s="22">
        <v>352059</v>
      </c>
      <c r="E28" s="22">
        <v>371961</v>
      </c>
      <c r="F28" s="22">
        <v>371961</v>
      </c>
      <c r="G28" s="22">
        <v>371961</v>
      </c>
    </row>
    <row r="29" spans="1:7" x14ac:dyDescent="0.25">
      <c r="A29" s="20">
        <v>34</v>
      </c>
      <c r="B29" s="15" t="s">
        <v>16</v>
      </c>
      <c r="C29" s="22">
        <v>482</v>
      </c>
      <c r="D29" s="22">
        <v>307</v>
      </c>
      <c r="E29" s="22">
        <v>300</v>
      </c>
      <c r="F29" s="22">
        <v>300</v>
      </c>
      <c r="G29" s="22">
        <v>300</v>
      </c>
    </row>
    <row r="30" spans="1:7" x14ac:dyDescent="0.25">
      <c r="A30" s="20">
        <v>37</v>
      </c>
      <c r="B30" s="15" t="s">
        <v>17</v>
      </c>
      <c r="C30" s="22">
        <v>853</v>
      </c>
      <c r="D30" s="22">
        <v>0</v>
      </c>
      <c r="E30" s="22">
        <v>1100</v>
      </c>
      <c r="F30" s="22">
        <v>1100</v>
      </c>
      <c r="G30" s="22">
        <v>1100</v>
      </c>
    </row>
    <row r="31" spans="1:7" x14ac:dyDescent="0.25">
      <c r="A31" s="19">
        <v>4</v>
      </c>
      <c r="B31" s="15" t="s">
        <v>13</v>
      </c>
      <c r="C31" s="16">
        <f>C32</f>
        <v>86993</v>
      </c>
      <c r="D31" s="16">
        <f t="shared" ref="D31:G31" si="16">D32</f>
        <v>52110</v>
      </c>
      <c r="E31" s="16">
        <f t="shared" si="16"/>
        <v>56500</v>
      </c>
      <c r="F31" s="16">
        <f t="shared" si="16"/>
        <v>56500</v>
      </c>
      <c r="G31" s="16">
        <f t="shared" si="16"/>
        <v>56500</v>
      </c>
    </row>
    <row r="32" spans="1:7" x14ac:dyDescent="0.25">
      <c r="A32" s="20">
        <v>42</v>
      </c>
      <c r="B32" s="15" t="s">
        <v>14</v>
      </c>
      <c r="C32" s="21">
        <v>86993</v>
      </c>
      <c r="D32" s="21">
        <v>52110</v>
      </c>
      <c r="E32" s="21">
        <v>56500</v>
      </c>
      <c r="F32" s="21">
        <v>56500</v>
      </c>
      <c r="G32" s="21">
        <v>56500</v>
      </c>
    </row>
    <row r="33" spans="1:7" x14ac:dyDescent="0.25">
      <c r="A33" s="14" t="s">
        <v>22</v>
      </c>
      <c r="B33" s="15" t="s">
        <v>23</v>
      </c>
      <c r="C33" s="16">
        <f>C34</f>
        <v>184794</v>
      </c>
      <c r="D33" s="16">
        <f t="shared" ref="D33:G33" si="17">D34</f>
        <v>308248</v>
      </c>
      <c r="E33" s="16">
        <f t="shared" si="17"/>
        <v>210390</v>
      </c>
      <c r="F33" s="16">
        <f t="shared" si="17"/>
        <v>31000</v>
      </c>
      <c r="G33" s="16">
        <f t="shared" si="17"/>
        <v>0</v>
      </c>
    </row>
    <row r="34" spans="1:7" x14ac:dyDescent="0.25">
      <c r="A34" s="17">
        <v>942</v>
      </c>
      <c r="B34" s="15" t="s">
        <v>4</v>
      </c>
      <c r="C34" s="16">
        <f>C35+C41</f>
        <v>184794</v>
      </c>
      <c r="D34" s="16">
        <f t="shared" ref="D34:G34" si="18">D35+D41</f>
        <v>308248</v>
      </c>
      <c r="E34" s="16">
        <f t="shared" si="18"/>
        <v>210390</v>
      </c>
      <c r="F34" s="16">
        <f t="shared" si="18"/>
        <v>31000</v>
      </c>
      <c r="G34" s="16">
        <f t="shared" si="18"/>
        <v>0</v>
      </c>
    </row>
    <row r="35" spans="1:7" x14ac:dyDescent="0.25">
      <c r="A35" s="18">
        <v>51</v>
      </c>
      <c r="B35" s="15" t="s">
        <v>11</v>
      </c>
      <c r="C35" s="16">
        <f>C36+C39</f>
        <v>85054</v>
      </c>
      <c r="D35" s="16">
        <f t="shared" ref="D35:G35" si="19">D36+D39</f>
        <v>121258</v>
      </c>
      <c r="E35" s="16">
        <f t="shared" si="19"/>
        <v>121290</v>
      </c>
      <c r="F35" s="16">
        <f t="shared" si="19"/>
        <v>31000</v>
      </c>
      <c r="G35" s="16">
        <f t="shared" si="19"/>
        <v>0</v>
      </c>
    </row>
    <row r="36" spans="1:7" x14ac:dyDescent="0.25">
      <c r="A36" s="19">
        <v>3</v>
      </c>
      <c r="B36" s="15" t="s">
        <v>6</v>
      </c>
      <c r="C36" s="16">
        <f>C37+C38</f>
        <v>85054</v>
      </c>
      <c r="D36" s="16">
        <f t="shared" ref="D36:G36" si="20">D37+D38</f>
        <v>112925</v>
      </c>
      <c r="E36" s="16">
        <f t="shared" si="20"/>
        <v>78290</v>
      </c>
      <c r="F36" s="16">
        <f t="shared" si="20"/>
        <v>31000</v>
      </c>
      <c r="G36" s="16">
        <f t="shared" si="20"/>
        <v>0</v>
      </c>
    </row>
    <row r="37" spans="1:7" x14ac:dyDescent="0.25">
      <c r="A37" s="20">
        <v>32</v>
      </c>
      <c r="B37" s="15" t="s">
        <v>8</v>
      </c>
      <c r="C37" s="21">
        <v>85048</v>
      </c>
      <c r="D37" s="21">
        <v>112925</v>
      </c>
      <c r="E37" s="21">
        <v>78290</v>
      </c>
      <c r="F37" s="21">
        <v>31000</v>
      </c>
      <c r="G37" s="21"/>
    </row>
    <row r="38" spans="1:7" x14ac:dyDescent="0.25">
      <c r="A38" s="20">
        <v>34</v>
      </c>
      <c r="B38" s="15" t="s">
        <v>16</v>
      </c>
      <c r="C38" s="21">
        <v>6</v>
      </c>
      <c r="D38" s="21"/>
      <c r="E38" s="21"/>
      <c r="F38" s="21"/>
      <c r="G38" s="21"/>
    </row>
    <row r="39" spans="1:7" x14ac:dyDescent="0.25">
      <c r="A39" s="19">
        <v>4</v>
      </c>
      <c r="B39" s="15" t="s">
        <v>13</v>
      </c>
      <c r="C39" s="16">
        <f>C40</f>
        <v>0</v>
      </c>
      <c r="D39" s="16">
        <f t="shared" ref="D39:G39" si="21">D40</f>
        <v>8333</v>
      </c>
      <c r="E39" s="16">
        <f t="shared" si="21"/>
        <v>43000</v>
      </c>
      <c r="F39" s="16">
        <f t="shared" si="21"/>
        <v>0</v>
      </c>
      <c r="G39" s="16">
        <f t="shared" si="21"/>
        <v>0</v>
      </c>
    </row>
    <row r="40" spans="1:7" x14ac:dyDescent="0.25">
      <c r="A40" s="20">
        <v>42</v>
      </c>
      <c r="B40" s="15" t="s">
        <v>14</v>
      </c>
      <c r="C40" s="21"/>
      <c r="D40" s="21">
        <v>8333</v>
      </c>
      <c r="E40" s="21">
        <v>43000</v>
      </c>
      <c r="F40" s="21"/>
      <c r="G40" s="21"/>
    </row>
    <row r="41" spans="1:7" x14ac:dyDescent="0.25">
      <c r="A41" s="18">
        <v>52</v>
      </c>
      <c r="B41" s="15" t="s">
        <v>12</v>
      </c>
      <c r="C41" s="16">
        <f>C42+C47</f>
        <v>99740</v>
      </c>
      <c r="D41" s="16">
        <f t="shared" ref="D41:G41" si="22">D42+D47</f>
        <v>186990</v>
      </c>
      <c r="E41" s="16">
        <f t="shared" si="22"/>
        <v>89100</v>
      </c>
      <c r="F41" s="16">
        <f t="shared" si="22"/>
        <v>0</v>
      </c>
      <c r="G41" s="16">
        <f t="shared" si="22"/>
        <v>0</v>
      </c>
    </row>
    <row r="42" spans="1:7" x14ac:dyDescent="0.25">
      <c r="A42" s="19">
        <v>3</v>
      </c>
      <c r="B42" s="15" t="s">
        <v>6</v>
      </c>
      <c r="C42" s="16">
        <f>SUM(C43:C46)</f>
        <v>97777</v>
      </c>
      <c r="D42" s="16">
        <f t="shared" ref="D42:G42" si="23">SUM(D43:D46)</f>
        <v>186327</v>
      </c>
      <c r="E42" s="16">
        <f t="shared" si="23"/>
        <v>19100</v>
      </c>
      <c r="F42" s="16">
        <f t="shared" si="23"/>
        <v>0</v>
      </c>
      <c r="G42" s="16">
        <f t="shared" si="23"/>
        <v>0</v>
      </c>
    </row>
    <row r="43" spans="1:7" x14ac:dyDescent="0.25">
      <c r="A43" s="20">
        <v>31</v>
      </c>
      <c r="B43" s="15" t="s">
        <v>7</v>
      </c>
      <c r="C43" s="21">
        <v>2997</v>
      </c>
      <c r="D43" s="21">
        <v>59019</v>
      </c>
      <c r="E43" s="21"/>
      <c r="F43" s="21"/>
      <c r="G43" s="21"/>
    </row>
    <row r="44" spans="1:7" x14ac:dyDescent="0.25">
      <c r="A44" s="20">
        <v>32</v>
      </c>
      <c r="B44" s="15" t="s">
        <v>8</v>
      </c>
      <c r="C44" s="21">
        <v>46512</v>
      </c>
      <c r="D44" s="21">
        <v>111759</v>
      </c>
      <c r="E44" s="21">
        <v>19100</v>
      </c>
      <c r="F44" s="21"/>
      <c r="G44" s="21"/>
    </row>
    <row r="45" spans="1:7" x14ac:dyDescent="0.25">
      <c r="A45" s="20">
        <v>34</v>
      </c>
      <c r="B45" s="15" t="s">
        <v>16</v>
      </c>
      <c r="C45" s="21">
        <v>10</v>
      </c>
      <c r="D45" s="21"/>
      <c r="E45" s="21"/>
      <c r="F45" s="21"/>
      <c r="G45" s="21"/>
    </row>
    <row r="46" spans="1:7" x14ac:dyDescent="0.25">
      <c r="A46" s="20">
        <v>36</v>
      </c>
      <c r="B46" s="15" t="s">
        <v>26</v>
      </c>
      <c r="C46" s="21">
        <v>48258</v>
      </c>
      <c r="D46" s="21">
        <v>15549</v>
      </c>
      <c r="E46" s="21"/>
      <c r="F46" s="21"/>
      <c r="G46" s="21"/>
    </row>
    <row r="47" spans="1:7" x14ac:dyDescent="0.25">
      <c r="A47" s="19">
        <v>4</v>
      </c>
      <c r="B47" s="15" t="s">
        <v>13</v>
      </c>
      <c r="C47" s="16">
        <f>C48</f>
        <v>1963</v>
      </c>
      <c r="D47" s="16">
        <f t="shared" ref="D47:G47" si="24">D48</f>
        <v>663</v>
      </c>
      <c r="E47" s="16">
        <f t="shared" si="24"/>
        <v>70000</v>
      </c>
      <c r="F47" s="16">
        <f t="shared" si="24"/>
        <v>0</v>
      </c>
      <c r="G47" s="16">
        <f t="shared" si="24"/>
        <v>0</v>
      </c>
    </row>
    <row r="48" spans="1:7" x14ac:dyDescent="0.25">
      <c r="A48" s="20">
        <v>42</v>
      </c>
      <c r="B48" s="15" t="s">
        <v>14</v>
      </c>
      <c r="C48" s="21">
        <v>1963</v>
      </c>
      <c r="D48" s="21">
        <v>663</v>
      </c>
      <c r="E48" s="21">
        <v>70000</v>
      </c>
      <c r="F48" s="21"/>
      <c r="G48" s="21"/>
    </row>
    <row r="49" spans="1:7" x14ac:dyDescent="0.25">
      <c r="A49" s="14" t="s">
        <v>24</v>
      </c>
      <c r="B49" s="15" t="s">
        <v>25</v>
      </c>
      <c r="C49" s="16">
        <f>C50</f>
        <v>1515581</v>
      </c>
      <c r="D49" s="16">
        <f t="shared" ref="D49:G49" si="25">D50</f>
        <v>1472677</v>
      </c>
      <c r="E49" s="16">
        <f t="shared" si="25"/>
        <v>1952001</v>
      </c>
      <c r="F49" s="16">
        <f t="shared" si="25"/>
        <v>876419</v>
      </c>
      <c r="G49" s="16">
        <f t="shared" si="25"/>
        <v>794885</v>
      </c>
    </row>
    <row r="50" spans="1:7" x14ac:dyDescent="0.25">
      <c r="A50" s="17">
        <v>942</v>
      </c>
      <c r="B50" s="15" t="s">
        <v>4</v>
      </c>
      <c r="C50" s="16">
        <f>C51+C59++C68+C76+C83</f>
        <v>1515581</v>
      </c>
      <c r="D50" s="16">
        <f>D51+D59++D68+D76+D83</f>
        <v>1472677</v>
      </c>
      <c r="E50" s="16">
        <f>E51+E59++E68+E76+E83</f>
        <v>1952001</v>
      </c>
      <c r="F50" s="16">
        <f>F51+F59++F68+F76+F83</f>
        <v>876419</v>
      </c>
      <c r="G50" s="16">
        <f>G51+G59++G68+G76+G83</f>
        <v>794885</v>
      </c>
    </row>
    <row r="51" spans="1:7" x14ac:dyDescent="0.25">
      <c r="A51" s="18">
        <v>31</v>
      </c>
      <c r="B51" s="15" t="s">
        <v>15</v>
      </c>
      <c r="C51" s="16">
        <f>C52+C57</f>
        <v>157971</v>
      </c>
      <c r="D51" s="16">
        <f t="shared" ref="D51:G51" si="26">D52+D57</f>
        <v>197461</v>
      </c>
      <c r="E51" s="16">
        <f t="shared" si="26"/>
        <v>110435</v>
      </c>
      <c r="F51" s="16">
        <f t="shared" si="26"/>
        <v>91465</v>
      </c>
      <c r="G51" s="16">
        <f t="shared" si="26"/>
        <v>88465</v>
      </c>
    </row>
    <row r="52" spans="1:7" x14ac:dyDescent="0.25">
      <c r="A52" s="19">
        <v>3</v>
      </c>
      <c r="B52" s="15" t="s">
        <v>6</v>
      </c>
      <c r="C52" s="16">
        <f>SUM(C53:C56)</f>
        <v>157971</v>
      </c>
      <c r="D52" s="16">
        <f t="shared" ref="D52:G52" si="27">SUM(D53:D56)</f>
        <v>195461</v>
      </c>
      <c r="E52" s="16">
        <f t="shared" si="27"/>
        <v>110435</v>
      </c>
      <c r="F52" s="16">
        <f t="shared" si="27"/>
        <v>91465</v>
      </c>
      <c r="G52" s="16">
        <f t="shared" si="27"/>
        <v>88465</v>
      </c>
    </row>
    <row r="53" spans="1:7" x14ac:dyDescent="0.25">
      <c r="A53" s="20">
        <v>31</v>
      </c>
      <c r="B53" s="15" t="s">
        <v>7</v>
      </c>
      <c r="C53" s="21">
        <v>38804</v>
      </c>
      <c r="D53" s="21">
        <v>46453</v>
      </c>
      <c r="E53" s="21">
        <v>15000</v>
      </c>
      <c r="F53" s="21">
        <v>10000</v>
      </c>
      <c r="G53" s="21">
        <v>10000</v>
      </c>
    </row>
    <row r="54" spans="1:7" x14ac:dyDescent="0.25">
      <c r="A54" s="20">
        <v>32</v>
      </c>
      <c r="B54" s="15" t="s">
        <v>8</v>
      </c>
      <c r="C54" s="21">
        <v>117730</v>
      </c>
      <c r="D54" s="21">
        <v>145996</v>
      </c>
      <c r="E54" s="21">
        <v>93235</v>
      </c>
      <c r="F54" s="21">
        <v>79265</v>
      </c>
      <c r="G54" s="21">
        <v>76265</v>
      </c>
    </row>
    <row r="55" spans="1:7" x14ac:dyDescent="0.25">
      <c r="A55" s="20">
        <v>34</v>
      </c>
      <c r="B55" s="15" t="s">
        <v>16</v>
      </c>
      <c r="C55" s="21">
        <v>282</v>
      </c>
      <c r="D55" s="21">
        <v>358</v>
      </c>
      <c r="E55" s="21">
        <v>200</v>
      </c>
      <c r="F55" s="21">
        <v>200</v>
      </c>
      <c r="G55" s="21">
        <v>200</v>
      </c>
    </row>
    <row r="56" spans="1:7" x14ac:dyDescent="0.25">
      <c r="A56" s="20">
        <v>38</v>
      </c>
      <c r="B56" s="15" t="s">
        <v>30</v>
      </c>
      <c r="C56" s="21">
        <v>1155</v>
      </c>
      <c r="D56" s="21">
        <v>2654</v>
      </c>
      <c r="E56" s="21">
        <v>2000</v>
      </c>
      <c r="F56" s="21">
        <v>2000</v>
      </c>
      <c r="G56" s="21">
        <v>2000</v>
      </c>
    </row>
    <row r="57" spans="1:7" x14ac:dyDescent="0.25">
      <c r="A57" s="19">
        <v>4</v>
      </c>
      <c r="B57" s="15" t="s">
        <v>13</v>
      </c>
      <c r="C57" s="16">
        <f>C58</f>
        <v>0</v>
      </c>
      <c r="D57" s="16">
        <f t="shared" ref="D57:G57" si="28">D58</f>
        <v>2000</v>
      </c>
      <c r="E57" s="16">
        <f t="shared" si="28"/>
        <v>0</v>
      </c>
      <c r="F57" s="16">
        <f t="shared" si="28"/>
        <v>0</v>
      </c>
      <c r="G57" s="16">
        <f t="shared" si="28"/>
        <v>0</v>
      </c>
    </row>
    <row r="58" spans="1:7" x14ac:dyDescent="0.25">
      <c r="A58" s="20">
        <v>42</v>
      </c>
      <c r="B58" s="15" t="s">
        <v>14</v>
      </c>
      <c r="C58" s="21">
        <v>0</v>
      </c>
      <c r="D58" s="21">
        <v>2000</v>
      </c>
      <c r="E58" s="21"/>
      <c r="F58" s="21"/>
      <c r="G58" s="21"/>
    </row>
    <row r="59" spans="1:7" x14ac:dyDescent="0.25">
      <c r="A59" s="18">
        <v>43</v>
      </c>
      <c r="B59" s="15" t="s">
        <v>19</v>
      </c>
      <c r="C59" s="16">
        <f>C60+C65+C74</f>
        <v>1196628</v>
      </c>
      <c r="D59" s="16">
        <f t="shared" ref="D59:G59" si="29">D60+D65</f>
        <v>1260218</v>
      </c>
      <c r="E59" s="16">
        <f t="shared" si="29"/>
        <v>1807075</v>
      </c>
      <c r="F59" s="16">
        <f t="shared" si="29"/>
        <v>781125</v>
      </c>
      <c r="G59" s="16">
        <f t="shared" si="29"/>
        <v>706125</v>
      </c>
    </row>
    <row r="60" spans="1:7" x14ac:dyDescent="0.25">
      <c r="A60" s="19">
        <v>3</v>
      </c>
      <c r="B60" s="15" t="s">
        <v>6</v>
      </c>
      <c r="C60" s="16">
        <f>SUM(C61:C64)</f>
        <v>1194766</v>
      </c>
      <c r="D60" s="16">
        <f t="shared" ref="D60:G60" si="30">SUM(D61:D64)</f>
        <v>1109841</v>
      </c>
      <c r="E60" s="16">
        <f t="shared" si="30"/>
        <v>1510075</v>
      </c>
      <c r="F60" s="16">
        <f t="shared" si="30"/>
        <v>754125</v>
      </c>
      <c r="G60" s="16">
        <f t="shared" si="30"/>
        <v>679125</v>
      </c>
    </row>
    <row r="61" spans="1:7" x14ac:dyDescent="0.25">
      <c r="A61" s="20">
        <v>31</v>
      </c>
      <c r="B61" s="15" t="s">
        <v>7</v>
      </c>
      <c r="C61" s="21">
        <v>597463</v>
      </c>
      <c r="D61" s="21">
        <v>487976</v>
      </c>
      <c r="E61" s="21">
        <v>387375</v>
      </c>
      <c r="F61" s="21">
        <v>279125</v>
      </c>
      <c r="G61" s="21">
        <v>229125</v>
      </c>
    </row>
    <row r="62" spans="1:7" x14ac:dyDescent="0.25">
      <c r="A62" s="20">
        <v>32</v>
      </c>
      <c r="B62" s="15" t="s">
        <v>8</v>
      </c>
      <c r="C62" s="21">
        <v>571664</v>
      </c>
      <c r="D62" s="21">
        <v>598505</v>
      </c>
      <c r="E62" s="21">
        <v>1095200</v>
      </c>
      <c r="F62" s="21">
        <v>449000</v>
      </c>
      <c r="G62" s="21">
        <v>424000</v>
      </c>
    </row>
    <row r="63" spans="1:7" x14ac:dyDescent="0.25">
      <c r="A63" s="20">
        <v>34</v>
      </c>
      <c r="B63" s="15" t="s">
        <v>16</v>
      </c>
      <c r="C63" s="21">
        <v>15924</v>
      </c>
      <c r="D63" s="21">
        <v>14069</v>
      </c>
      <c r="E63" s="21">
        <v>12500</v>
      </c>
      <c r="F63" s="21">
        <v>11000</v>
      </c>
      <c r="G63" s="21">
        <v>11000</v>
      </c>
    </row>
    <row r="64" spans="1:7" x14ac:dyDescent="0.25">
      <c r="A64" s="20">
        <v>37</v>
      </c>
      <c r="B64" s="15" t="s">
        <v>17</v>
      </c>
      <c r="C64" s="21">
        <v>9715</v>
      </c>
      <c r="D64" s="21">
        <v>9291</v>
      </c>
      <c r="E64" s="21">
        <v>15000</v>
      </c>
      <c r="F64" s="21">
        <v>15000</v>
      </c>
      <c r="G64" s="21">
        <v>15000</v>
      </c>
    </row>
    <row r="65" spans="1:7" x14ac:dyDescent="0.25">
      <c r="A65" s="19">
        <v>4</v>
      </c>
      <c r="B65" s="15" t="s">
        <v>13</v>
      </c>
      <c r="C65" s="16">
        <f>SUM(C66:C67)</f>
        <v>1862</v>
      </c>
      <c r="D65" s="16">
        <f t="shared" ref="D65:G65" si="31">SUM(D66:D67)</f>
        <v>150377</v>
      </c>
      <c r="E65" s="16">
        <f t="shared" si="31"/>
        <v>297000</v>
      </c>
      <c r="F65" s="16">
        <f t="shared" si="31"/>
        <v>27000</v>
      </c>
      <c r="G65" s="16">
        <f t="shared" si="31"/>
        <v>27000</v>
      </c>
    </row>
    <row r="66" spans="1:7" x14ac:dyDescent="0.25">
      <c r="A66" s="20">
        <v>41</v>
      </c>
      <c r="B66" s="15" t="s">
        <v>18</v>
      </c>
      <c r="C66" s="21"/>
      <c r="D66" s="21">
        <v>132723</v>
      </c>
      <c r="E66" s="21"/>
      <c r="F66" s="21"/>
      <c r="G66" s="21"/>
    </row>
    <row r="67" spans="1:7" x14ac:dyDescent="0.25">
      <c r="A67" s="20">
        <v>42</v>
      </c>
      <c r="B67" s="15" t="s">
        <v>14</v>
      </c>
      <c r="C67" s="21">
        <v>1862</v>
      </c>
      <c r="D67" s="21">
        <v>17654</v>
      </c>
      <c r="E67" s="21">
        <v>297000</v>
      </c>
      <c r="F67" s="21">
        <v>27000</v>
      </c>
      <c r="G67" s="21">
        <v>27000</v>
      </c>
    </row>
    <row r="68" spans="1:7" x14ac:dyDescent="0.25">
      <c r="A68" s="18">
        <v>52</v>
      </c>
      <c r="B68" s="15" t="s">
        <v>12</v>
      </c>
      <c r="C68" s="16">
        <f>C69</f>
        <v>116739</v>
      </c>
      <c r="D68" s="16">
        <f t="shared" ref="D68:G68" si="32">D69</f>
        <v>14733</v>
      </c>
      <c r="E68" s="16">
        <f t="shared" si="32"/>
        <v>9534</v>
      </c>
      <c r="F68" s="16">
        <f t="shared" si="32"/>
        <v>3534</v>
      </c>
      <c r="G68" s="16">
        <f t="shared" si="32"/>
        <v>0</v>
      </c>
    </row>
    <row r="69" spans="1:7" x14ac:dyDescent="0.25">
      <c r="A69" s="19">
        <v>3</v>
      </c>
      <c r="B69" s="15" t="s">
        <v>6</v>
      </c>
      <c r="C69" s="16">
        <f>SUM(C70:C73)</f>
        <v>116739</v>
      </c>
      <c r="D69" s="16">
        <f t="shared" ref="D69:G69" si="33">SUM(D70:D73)</f>
        <v>14733</v>
      </c>
      <c r="E69" s="16">
        <f t="shared" si="33"/>
        <v>9534</v>
      </c>
      <c r="F69" s="16">
        <f t="shared" si="33"/>
        <v>3534</v>
      </c>
      <c r="G69" s="16">
        <f t="shared" si="33"/>
        <v>0</v>
      </c>
    </row>
    <row r="70" spans="1:7" x14ac:dyDescent="0.25">
      <c r="A70" s="20">
        <v>31</v>
      </c>
      <c r="B70" s="15" t="s">
        <v>7</v>
      </c>
      <c r="C70" s="21">
        <v>18891</v>
      </c>
      <c r="D70" s="21">
        <v>7548</v>
      </c>
      <c r="E70" s="21">
        <v>5900</v>
      </c>
      <c r="F70" s="21"/>
      <c r="G70" s="21"/>
    </row>
    <row r="71" spans="1:7" x14ac:dyDescent="0.25">
      <c r="A71" s="20">
        <v>32</v>
      </c>
      <c r="B71" s="15" t="s">
        <v>8</v>
      </c>
      <c r="C71" s="21">
        <v>97761</v>
      </c>
      <c r="D71" s="21">
        <v>7185</v>
      </c>
      <c r="E71" s="21">
        <v>3634</v>
      </c>
      <c r="F71" s="21">
        <v>3534</v>
      </c>
      <c r="G71" s="21"/>
    </row>
    <row r="72" spans="1:7" x14ac:dyDescent="0.25">
      <c r="A72" s="20">
        <v>34</v>
      </c>
      <c r="B72" s="15" t="s">
        <v>16</v>
      </c>
      <c r="C72" s="21">
        <v>87</v>
      </c>
      <c r="D72" s="21"/>
      <c r="E72" s="21"/>
      <c r="F72" s="21"/>
      <c r="G72" s="21"/>
    </row>
    <row r="73" spans="1:7" x14ac:dyDescent="0.25">
      <c r="A73" s="20">
        <v>37</v>
      </c>
      <c r="B73" s="15" t="s">
        <v>17</v>
      </c>
      <c r="C73" s="21"/>
      <c r="D73" s="21"/>
      <c r="E73" s="21"/>
      <c r="F73" s="21"/>
      <c r="G73" s="21"/>
    </row>
    <row r="74" spans="1:7" x14ac:dyDescent="0.25">
      <c r="A74" s="19">
        <v>5</v>
      </c>
      <c r="B74" s="15" t="s">
        <v>27</v>
      </c>
      <c r="C74" s="16">
        <f>SUM(C75:C75)</f>
        <v>0</v>
      </c>
      <c r="D74" s="16">
        <f>SUM(D75:D75)</f>
        <v>0</v>
      </c>
      <c r="E74" s="16">
        <f>SUM(E75:E75)</f>
        <v>0</v>
      </c>
      <c r="F74" s="16">
        <f>SUM(F75:F75)</f>
        <v>0</v>
      </c>
      <c r="G74" s="16">
        <f>SUM(G75:G75)</f>
        <v>0</v>
      </c>
    </row>
    <row r="75" spans="1:7" x14ac:dyDescent="0.25">
      <c r="A75" s="20">
        <v>51</v>
      </c>
      <c r="B75" s="15" t="s">
        <v>28</v>
      </c>
      <c r="C75" s="21"/>
      <c r="D75" s="21">
        <v>0</v>
      </c>
      <c r="E75" s="21"/>
      <c r="F75" s="21"/>
      <c r="G75" s="21"/>
    </row>
    <row r="76" spans="1:7" x14ac:dyDescent="0.25">
      <c r="A76" s="18">
        <v>6</v>
      </c>
      <c r="B76" s="15" t="s">
        <v>37</v>
      </c>
      <c r="C76" s="16">
        <f>C77+C81</f>
        <v>44243</v>
      </c>
      <c r="D76" s="16">
        <f t="shared" ref="D76:G76" si="34">D77+D81</f>
        <v>0</v>
      </c>
      <c r="E76" s="16">
        <f t="shared" si="34"/>
        <v>24662</v>
      </c>
      <c r="F76" s="16">
        <f t="shared" si="34"/>
        <v>0</v>
      </c>
      <c r="G76" s="16">
        <f t="shared" si="34"/>
        <v>0</v>
      </c>
    </row>
    <row r="77" spans="1:7" x14ac:dyDescent="0.25">
      <c r="A77" s="19">
        <v>3</v>
      </c>
      <c r="B77" s="15" t="s">
        <v>6</v>
      </c>
      <c r="C77" s="16">
        <f>SUM(C78:C80)</f>
        <v>41404</v>
      </c>
      <c r="D77" s="16">
        <f>SUM(D78:D80)</f>
        <v>0</v>
      </c>
      <c r="E77" s="16">
        <f>SUM(E78:E80)</f>
        <v>24662</v>
      </c>
      <c r="F77" s="16">
        <f>SUM(F78:F80)</f>
        <v>0</v>
      </c>
      <c r="G77" s="16">
        <f>SUM(G78:G80)</f>
        <v>0</v>
      </c>
    </row>
    <row r="78" spans="1:7" x14ac:dyDescent="0.25">
      <c r="A78" s="20">
        <v>32</v>
      </c>
      <c r="B78" s="15" t="s">
        <v>8</v>
      </c>
      <c r="C78" s="21">
        <v>21003</v>
      </c>
      <c r="D78" s="21"/>
      <c r="E78" s="21">
        <v>24662</v>
      </c>
      <c r="F78" s="21"/>
      <c r="G78" s="21"/>
    </row>
    <row r="79" spans="1:7" x14ac:dyDescent="0.25">
      <c r="A79" s="20">
        <v>34</v>
      </c>
      <c r="B79" s="15" t="s">
        <v>16</v>
      </c>
      <c r="C79" s="21">
        <v>77</v>
      </c>
      <c r="D79" s="21"/>
      <c r="E79" s="21"/>
      <c r="F79" s="21"/>
      <c r="G79" s="21"/>
    </row>
    <row r="80" spans="1:7" x14ac:dyDescent="0.25">
      <c r="A80" s="20">
        <v>38</v>
      </c>
      <c r="B80" s="15" t="s">
        <v>30</v>
      </c>
      <c r="C80" s="21">
        <v>20324</v>
      </c>
      <c r="D80" s="21"/>
      <c r="E80" s="21"/>
      <c r="F80" s="21"/>
      <c r="G80" s="21"/>
    </row>
    <row r="81" spans="1:7" x14ac:dyDescent="0.25">
      <c r="A81" s="19">
        <v>4</v>
      </c>
      <c r="B81" s="15" t="s">
        <v>13</v>
      </c>
      <c r="C81" s="16">
        <f>SUM(C82:C82)</f>
        <v>2839</v>
      </c>
      <c r="D81" s="16">
        <f>SUM(D82:D82)</f>
        <v>0</v>
      </c>
      <c r="E81" s="16">
        <f>SUM(E82:E82)</f>
        <v>0</v>
      </c>
      <c r="F81" s="16">
        <f>SUM(F82:F82)</f>
        <v>0</v>
      </c>
      <c r="G81" s="16">
        <f>SUM(G82:G82)</f>
        <v>0</v>
      </c>
    </row>
    <row r="82" spans="1:7" x14ac:dyDescent="0.25">
      <c r="A82" s="20">
        <v>42</v>
      </c>
      <c r="B82" s="15" t="s">
        <v>14</v>
      </c>
      <c r="C82" s="21">
        <v>2839</v>
      </c>
      <c r="D82" s="21"/>
      <c r="E82" s="21"/>
      <c r="F82" s="21"/>
      <c r="G82" s="21"/>
    </row>
    <row r="83" spans="1:7" x14ac:dyDescent="0.25">
      <c r="A83" s="18">
        <v>7</v>
      </c>
      <c r="B83" s="15" t="s">
        <v>29</v>
      </c>
      <c r="C83" s="16">
        <f>C84</f>
        <v>0</v>
      </c>
      <c r="D83" s="16">
        <f>D84</f>
        <v>265</v>
      </c>
      <c r="E83" s="16">
        <f t="shared" ref="E83:G83" si="35">E84</f>
        <v>295</v>
      </c>
      <c r="F83" s="16">
        <f t="shared" si="35"/>
        <v>295</v>
      </c>
      <c r="G83" s="16">
        <f t="shared" si="35"/>
        <v>295</v>
      </c>
    </row>
    <row r="84" spans="1:7" x14ac:dyDescent="0.25">
      <c r="A84" s="19">
        <v>4</v>
      </c>
      <c r="B84" s="15" t="s">
        <v>13</v>
      </c>
      <c r="C84" s="16">
        <f>SUM(C85:C85)</f>
        <v>0</v>
      </c>
      <c r="D84" s="16">
        <f>SUM(D85:D85)</f>
        <v>265</v>
      </c>
      <c r="E84" s="16">
        <f>SUM(E85:E85)</f>
        <v>295</v>
      </c>
      <c r="F84" s="16">
        <f>SUM(F85:F85)</f>
        <v>295</v>
      </c>
      <c r="G84" s="16">
        <f>SUM(G85:G85)</f>
        <v>295</v>
      </c>
    </row>
    <row r="85" spans="1:7" x14ac:dyDescent="0.25">
      <c r="A85" s="20">
        <v>42</v>
      </c>
      <c r="B85" s="15" t="s">
        <v>14</v>
      </c>
      <c r="C85" s="21"/>
      <c r="D85" s="21">
        <v>265</v>
      </c>
      <c r="E85" s="21">
        <v>295</v>
      </c>
      <c r="F85" s="21">
        <v>295</v>
      </c>
      <c r="G85" s="21">
        <v>295</v>
      </c>
    </row>
  </sheetData>
  <mergeCells count="1">
    <mergeCell ref="A3:G3"/>
  </mergeCells>
  <pageMargins left="0.7" right="0.7" top="0.75" bottom="0.75" header="0.3" footer="0.3"/>
  <pageSetup paperSize="9" scale="6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Posebni dio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maric</dc:creator>
  <cp:lastModifiedBy>sandra maric</cp:lastModifiedBy>
  <cp:lastPrinted>2023-12-11T09:43:10Z</cp:lastPrinted>
  <dcterms:created xsi:type="dcterms:W3CDTF">2022-09-27T11:53:02Z</dcterms:created>
  <dcterms:modified xsi:type="dcterms:W3CDTF">2023-12-11T09:47:07Z</dcterms:modified>
</cp:coreProperties>
</file>